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ndina\Downloads\"/>
    </mc:Choice>
  </mc:AlternateContent>
  <xr:revisionPtr revIDLastSave="0" documentId="13_ncr:1_{EA2C4FC4-EEB5-42D9-908D-2C989E0F4F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I'!$A$1:$N$54</definedName>
    <definedName name="_xlnm.Print_Area" localSheetId="1">'Sem II'!$A$1:$N$53</definedName>
    <definedName name="_xlnm.Print_Area" localSheetId="2">'Sem III'!$A$1:$N$52</definedName>
    <definedName name="_xlnm.Print_Area" localSheetId="3">'Sem IV'!$A$1:$N$58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30" l="1"/>
  <c r="I33" i="30"/>
  <c r="D22" i="32"/>
  <c r="D21" i="32"/>
  <c r="D20" i="32"/>
  <c r="K19" i="32"/>
  <c r="L19" i="32" s="1"/>
  <c r="K17" i="32"/>
  <c r="L17" i="32" s="1"/>
  <c r="N15" i="32"/>
  <c r="M15" i="32"/>
  <c r="I15" i="32"/>
  <c r="H15" i="32"/>
  <c r="G15" i="32"/>
  <c r="F15" i="32"/>
  <c r="I14" i="32"/>
  <c r="H14" i="32"/>
  <c r="G14" i="32"/>
  <c r="F14" i="32"/>
  <c r="E14" i="32"/>
  <c r="L10" i="32"/>
  <c r="K9" i="32"/>
  <c r="L9" i="32" s="1"/>
  <c r="L14" i="32" s="1"/>
  <c r="D23" i="31"/>
  <c r="K21" i="31"/>
  <c r="L21" i="31" s="1"/>
  <c r="D25" i="30"/>
  <c r="K22" i="30"/>
  <c r="L22" i="30" s="1"/>
  <c r="G18" i="30"/>
  <c r="I21" i="19"/>
  <c r="I35" i="30" l="1"/>
  <c r="J34" i="30" s="1"/>
  <c r="K14" i="32"/>
  <c r="J33" i="30" l="1"/>
  <c r="D24" i="31"/>
  <c r="D22" i="31"/>
  <c r="K20" i="31"/>
  <c r="L20" i="31" s="1"/>
  <c r="N18" i="31"/>
  <c r="M18" i="31"/>
  <c r="I18" i="31"/>
  <c r="H18" i="31"/>
  <c r="G18" i="31"/>
  <c r="F18" i="31"/>
  <c r="I17" i="31"/>
  <c r="H17" i="31"/>
  <c r="G17" i="31"/>
  <c r="F17" i="31"/>
  <c r="E17" i="31"/>
  <c r="K15" i="31"/>
  <c r="L15" i="31" s="1"/>
  <c r="K13" i="31"/>
  <c r="L13" i="31" s="1"/>
  <c r="K12" i="31"/>
  <c r="L12" i="31" s="1"/>
  <c r="K11" i="31"/>
  <c r="L11" i="31" s="1"/>
  <c r="K10" i="31"/>
  <c r="L10" i="31" s="1"/>
  <c r="K9" i="31"/>
  <c r="L9" i="31" s="1"/>
  <c r="D24" i="30"/>
  <c r="D23" i="30"/>
  <c r="K21" i="30"/>
  <c r="L21" i="30" s="1"/>
  <c r="N19" i="30"/>
  <c r="M19" i="30"/>
  <c r="I19" i="30"/>
  <c r="H19" i="30"/>
  <c r="G19" i="30"/>
  <c r="F19" i="30"/>
  <c r="I18" i="30"/>
  <c r="H18" i="30"/>
  <c r="F18" i="30"/>
  <c r="E18" i="30"/>
  <c r="K15" i="30"/>
  <c r="L15" i="30" s="1"/>
  <c r="K13" i="30"/>
  <c r="L13" i="30" s="1"/>
  <c r="K12" i="30"/>
  <c r="L12" i="30" s="1"/>
  <c r="K11" i="30"/>
  <c r="L11" i="30" s="1"/>
  <c r="K10" i="30"/>
  <c r="L10" i="30" s="1"/>
  <c r="K9" i="30"/>
  <c r="L9" i="30" s="1"/>
  <c r="D26" i="19"/>
  <c r="D25" i="19"/>
  <c r="D24" i="19"/>
  <c r="K23" i="19" l="1"/>
  <c r="L23" i="19" s="1"/>
  <c r="N21" i="19"/>
  <c r="M21" i="19"/>
  <c r="H21" i="19"/>
  <c r="G21" i="19"/>
  <c r="F21" i="19"/>
  <c r="I20" i="19"/>
  <c r="H20" i="19"/>
  <c r="G20" i="19"/>
  <c r="F20" i="19"/>
  <c r="E20" i="19"/>
  <c r="K18" i="19"/>
  <c r="L18" i="19" s="1"/>
  <c r="K16" i="19"/>
  <c r="L16" i="19" s="1"/>
  <c r="K13" i="19"/>
  <c r="L13" i="19" s="1"/>
  <c r="K12" i="19"/>
  <c r="L12" i="19" s="1"/>
  <c r="K11" i="19"/>
  <c r="L11" i="19" s="1"/>
  <c r="K10" i="19"/>
  <c r="L10" i="19" s="1"/>
  <c r="K9" i="19"/>
  <c r="L9" i="19" s="1"/>
  <c r="K20" i="19" l="1"/>
  <c r="K18" i="30"/>
  <c r="L17" i="31"/>
  <c r="L18" i="30"/>
  <c r="K17" i="31"/>
  <c r="L20" i="19"/>
</calcChain>
</file>

<file path=xl/sharedStrings.xml><?xml version="1.0" encoding="utf-8"?>
<sst xmlns="http://schemas.openxmlformats.org/spreadsheetml/2006/main" count="340" uniqueCount="117">
  <si>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</si>
  <si>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</si>
  <si>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</si>
  <si>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</si>
  <si>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</si>
  <si>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</si>
  <si>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</si>
  <si>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</si>
  <si>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</si>
  <si>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</si>
  <si>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</si>
  <si>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</si>
  <si>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</si>
  <si>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</si>
  <si>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</si>
  <si>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</si>
  <si>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Sigla facultății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</si>
  <si>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</si>
  <si>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</si>
  <si>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</si>
  <si>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</si>
  <si>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</si>
  <si>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</si>
  <si>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</si>
  <si>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</si>
  <si>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</si>
  <si>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</si>
  <si>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</si>
  <si>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</si>
  <si>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</si>
  <si>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</si>
  <si>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</si>
  <si>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</si>
  <si>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</si>
  <si>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</si>
  <si>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</si>
  <si>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</si>
  <si>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</si>
  <si>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</si>
  <si>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</si>
  <si>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</si>
  <si>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</si>
  <si>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</si>
  <si>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</si>
  <si>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</si>
  <si>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</si>
  <si>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</si>
  <si>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</si>
  <si>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</si>
  <si>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</si>
  <si>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</si>
  <si>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</si>
  <si>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</si>
  <si>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</si>
  <si>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</si>
  <si>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>C/P</t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</si>
  <si>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</si>
  <si>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</si>
  <si>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r>
      <rPr>
        <b/>
        <sz val="11"/>
        <color theme="1"/>
        <rFont val="Calibri"/>
        <family val="2"/>
        <charset val="238"/>
        <scheme val="minor"/>
      </rPr>
      <t>FOARTE IMPORTANT:</t>
    </r>
    <r>
      <rPr>
        <sz val="11"/>
        <color theme="1"/>
        <rFont val="Calibri"/>
        <family val="2"/>
        <scheme val="minor"/>
      </rPr>
      <t xml:space="preserve"> În cazul </t>
    </r>
    <r>
      <rPr>
        <b/>
        <sz val="11"/>
        <color theme="1"/>
        <rFont val="Calibri"/>
        <family val="2"/>
        <charset val="238"/>
        <scheme val="minor"/>
      </rPr>
      <t>masteratelor profesionale</t>
    </r>
    <r>
      <rPr>
        <sz val="11"/>
        <color theme="1"/>
        <rFont val="Calibri"/>
        <family val="2"/>
        <scheme val="minor"/>
      </rPr>
      <t xml:space="preserve">, ponderea </t>
    </r>
    <r>
      <rPr>
        <b/>
        <sz val="11"/>
        <color theme="1"/>
        <rFont val="Calibri"/>
        <family val="2"/>
        <charset val="238"/>
        <scheme val="minor"/>
      </rPr>
      <t>disciplinelor de sinteză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25-30%</t>
    </r>
    <r>
      <rPr>
        <sz val="11"/>
        <color theme="1"/>
        <rFont val="Calibri"/>
        <family val="2"/>
        <scheme val="minor"/>
      </rPr>
      <t xml:space="preserve">, iar a </t>
    </r>
    <r>
      <rPr>
        <b/>
        <sz val="11"/>
        <color theme="1"/>
        <rFont val="Calibri"/>
        <family val="2"/>
        <charset val="238"/>
        <scheme val="minor"/>
      </rPr>
      <t>disciplinelor de aprofundare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60-70</t>
    </r>
    <r>
      <rPr>
        <sz val="11"/>
        <color theme="1"/>
        <rFont val="Calibri"/>
        <family val="2"/>
        <scheme val="minor"/>
      </rPr>
      <t>%</t>
    </r>
  </si>
  <si>
    <t>UPB.05.S.11.O.020</t>
  </si>
  <si>
    <t>UPB.05.S.11.O.021</t>
  </si>
  <si>
    <t>UPB.05.S.11.O.022</t>
  </si>
  <si>
    <t>UPB.05.S.11.O.023</t>
  </si>
  <si>
    <t>UPB.05.S.11.O.024</t>
  </si>
  <si>
    <t>UPB.05.S.11.O.025</t>
  </si>
  <si>
    <t>Research and internship/Cercetare
ştiinţifică şi practică</t>
  </si>
  <si>
    <t>Renewable Energies, Energy Scenarios and Climate Protection/Energii regenerabile, Scenarii energetice si Protectia climei</t>
  </si>
  <si>
    <t>Energy Technologies in Mechanical Engineering/ Technologii energetice in ingineria mecanica</t>
  </si>
  <si>
    <t>Chemistry and Material Science for Energy Engineering/Chimia si stiinta materialelor pentru ingineria energetica</t>
  </si>
  <si>
    <t>Energy Finance/Ingineria financiara energetica</t>
  </si>
  <si>
    <t>Continuum Mechanics and Thermodynamics/Mecanica continuua si termodinamica</t>
  </si>
  <si>
    <t>Cristian DRAGOMIRESCU</t>
  </si>
  <si>
    <t>George DRĂGOI</t>
  </si>
  <si>
    <t>Modelling turbulent flows and heat transfer/Modelarea curgerilor turbulente și a transferului de căldură</t>
  </si>
  <si>
    <t>Energy Technologies in Buildings – Smart Buildings/Tehnologii energetice în clădiri - Clădiri inteligente</t>
  </si>
  <si>
    <t xml:space="preserve">Energy systems I (classical energy and low emissions)/Sisteme energetice I (energie clasică și emisii reduse) </t>
  </si>
  <si>
    <t>Research and Internship/Cercetare ştiinţifică şi practică</t>
  </si>
  <si>
    <t>UPB.05.S.11.O.026</t>
  </si>
  <si>
    <t>UPB.05.S.11.O.027</t>
  </si>
  <si>
    <t>UPB.05.S.11.O.028</t>
  </si>
  <si>
    <t>UPB.05.S.11.O.029</t>
  </si>
  <si>
    <t>UPB.05.S.11.O.030</t>
  </si>
  <si>
    <t>UPB.05.S.11.O.031</t>
  </si>
  <si>
    <t>UPB.05.S.11.O.032</t>
  </si>
  <si>
    <t>UPB.05.S.11.O.033</t>
  </si>
  <si>
    <t xml:space="preserve">Energy Supply and Enviromental Protection/Furnizarea cu energie și protecția mediului </t>
  </si>
  <si>
    <t>Environmental and economical aspects of energy conversion/Aspecte de mediu și economice ale conversiei energiei</t>
  </si>
  <si>
    <t>Electrical Engineering and Information Technologies/Inginerie electrică și tehnologii informaționale</t>
  </si>
  <si>
    <t>Energy systems II (regenerative energy)/Sisteme energetice II (energii regenerabile)</t>
  </si>
  <si>
    <t>Psychoeducation of adolescents, young people and adults/Psihopedagogia adolescenților, tinerilor și adulților</t>
  </si>
  <si>
    <t>UPB.05.S.11.O.034</t>
  </si>
  <si>
    <t>UPB.05.S.11.O.035</t>
  </si>
  <si>
    <t>Consiliere și orientare/Counselling and guidance</t>
  </si>
  <si>
    <t>Principles of Carbon Capture and Storage</t>
  </si>
  <si>
    <t>Electro-chemistry in energy applications – storage devices</t>
  </si>
  <si>
    <t>UPB.05.S.11.O.036</t>
  </si>
  <si>
    <t>UPB.05.S.11.O.037</t>
  </si>
  <si>
    <t>UPB.05.S.11.O.038</t>
  </si>
  <si>
    <t>Electrochemistry/Electrochimie</t>
  </si>
  <si>
    <t>Chemical kinetics/Cinetica reactiilor chimice</t>
  </si>
  <si>
    <t>Electro-chemistry in energy applications – converter devices/Electrochimie în aplicații energetice - dispozitive de conversie</t>
  </si>
  <si>
    <t>Material science of thin films and Rheology/Știința materialelor pentru filme subțiri și reologie</t>
  </si>
  <si>
    <t>UPB.05.S.11.O.039</t>
  </si>
  <si>
    <t>UPB.05.S.11.O.040</t>
  </si>
  <si>
    <t>Cer.</t>
  </si>
  <si>
    <t>Ethics/Etică</t>
  </si>
  <si>
    <t>Research, internship and disertation work/Cercetare ştiinţifică, practică şi elaborare disertaţie</t>
  </si>
  <si>
    <t>Inginerie Energetica</t>
  </si>
  <si>
    <t>Energy Engineering</t>
  </si>
  <si>
    <t>Design and management of educational programmes/Proiectarea și managementul programelor educaționale</t>
  </si>
  <si>
    <t>UPB.05.S.11.O.041</t>
  </si>
  <si>
    <t>UPB.05.S.11.O.042</t>
  </si>
  <si>
    <t>UPB.05.S.11.O.043</t>
  </si>
  <si>
    <t>UPB.05.S.11.O.044</t>
  </si>
  <si>
    <t>UPB.05.S.11.O.045</t>
  </si>
  <si>
    <t>UPB.05.S.11.O.046</t>
  </si>
  <si>
    <t>UPB.05.S.11.O.047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</si>
</sst>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10" fillId="0" borderId="1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right" vertical="center" wrapText="1"/>
    </xf>
    <xf numFmtId="0" fontId="3" fillId="0" borderId="28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2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849086</xdr:colOff>
      <xdr:row>0</xdr:row>
      <xdr:rowOff>108858</xdr:rowOff>
    </xdr:from>
    <xdr:to>
      <xdr:col>13</xdr:col>
      <xdr:colOff>62563</xdr:colOff>
      <xdr:row>0</xdr:row>
      <xdr:rowOff>642257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D7D78DD-358E-4956-8D31-0383A3362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0743" y="108858"/>
          <a:ext cx="1238220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914400</xdr:colOff>
      <xdr:row>0</xdr:row>
      <xdr:rowOff>71717</xdr:rowOff>
    </xdr:from>
    <xdr:to>
      <xdr:col>13</xdr:col>
      <xdr:colOff>126597</xdr:colOff>
      <xdr:row>0</xdr:row>
      <xdr:rowOff>605116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F312F52D-1C72-4257-8896-97A8B3710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6753" y="71717"/>
          <a:ext cx="1238220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685800</xdr:colOff>
      <xdr:row>0</xdr:row>
      <xdr:rowOff>130629</xdr:rowOff>
    </xdr:from>
    <xdr:to>
      <xdr:col>12</xdr:col>
      <xdr:colOff>214963</xdr:colOff>
      <xdr:row>0</xdr:row>
      <xdr:rowOff>664028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C0A268E-9109-48C3-9F51-8BDF9A03E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457" y="130629"/>
          <a:ext cx="1238220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2169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904875</xdr:colOff>
      <xdr:row>0</xdr:row>
      <xdr:rowOff>85725</xdr:rowOff>
    </xdr:from>
    <xdr:to>
      <xdr:col>13</xdr:col>
      <xdr:colOff>116175</xdr:colOff>
      <xdr:row>0</xdr:row>
      <xdr:rowOff>619124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735" y="85725"/>
          <a:ext cx="1238220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zoomScale="70" zoomScaleNormal="70" zoomScaleSheetLayoutView="70" workbookViewId="0">
      <selection activeCell="O3" sqref="O3:O4"/>
    </sheetView>
  </sheetViews>
  <sheetFormatPr defaultRowHeight="14.4" x14ac:dyDescent="0.3"/>
  <cols>
    <col min="1" max="1" width="4.6640625" style="28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1" ht="57" customHeight="1" thickBot="1" x14ac:dyDescent="0.4">
      <c r="B1" s="2"/>
      <c r="C1" s="4"/>
      <c r="D1" s="144" t="s">
        <v>53</v>
      </c>
      <c r="E1" s="144"/>
      <c r="F1" s="144"/>
      <c r="G1" s="144"/>
      <c r="H1" s="144"/>
      <c r="I1" s="1"/>
      <c r="J1" s="1"/>
      <c r="K1" s="5"/>
      <c r="L1" s="126"/>
      <c r="M1" s="126"/>
      <c r="Q1" s="127" t="s">
        <v>34</v>
      </c>
      <c r="R1" s="128"/>
      <c r="S1" s="128"/>
      <c r="T1" s="128"/>
      <c r="U1" s="129"/>
    </row>
    <row r="2" spans="1:21" ht="15" customHeight="1" x14ac:dyDescent="0.3">
      <c r="B2" s="110"/>
      <c r="C2" s="110"/>
      <c r="D2" s="137" t="s">
        <v>52</v>
      </c>
      <c r="E2" s="137"/>
      <c r="F2" s="137"/>
      <c r="G2" s="137"/>
      <c r="H2" s="137"/>
      <c r="K2" s="8" t="s">
        <v>22</v>
      </c>
      <c r="L2" s="110" t="s">
        <v>33</v>
      </c>
      <c r="M2" s="110"/>
      <c r="Q2" s="130">
        <v>1</v>
      </c>
      <c r="R2" s="131" t="s">
        <v>51</v>
      </c>
      <c r="S2" s="132"/>
      <c r="T2" s="132"/>
      <c r="U2" s="133"/>
    </row>
    <row r="3" spans="1:21" ht="14.4" customHeight="1" x14ac:dyDescent="0.3">
      <c r="B3" s="7" t="s">
        <v>15</v>
      </c>
      <c r="C3" s="137" t="s">
        <v>107</v>
      </c>
      <c r="D3" s="137"/>
      <c r="E3" s="137"/>
      <c r="F3" s="137"/>
      <c r="G3" s="137"/>
      <c r="K3" s="8" t="s">
        <v>23</v>
      </c>
      <c r="L3" s="110" t="s">
        <v>32</v>
      </c>
      <c r="M3" s="110"/>
      <c r="Q3" s="116"/>
      <c r="R3" s="122"/>
      <c r="S3" s="123"/>
      <c r="T3" s="123"/>
      <c r="U3" s="124"/>
    </row>
    <row r="4" spans="1:21" ht="15.75" customHeight="1" x14ac:dyDescent="0.3">
      <c r="B4" s="7" t="s">
        <v>21</v>
      </c>
      <c r="C4" s="138" t="s">
        <v>108</v>
      </c>
      <c r="D4" s="138"/>
      <c r="E4" s="138"/>
      <c r="F4" s="138"/>
      <c r="G4" s="138"/>
      <c r="K4" s="8" t="s">
        <v>24</v>
      </c>
      <c r="L4" s="139" t="s">
        <v>32</v>
      </c>
      <c r="M4" s="139"/>
      <c r="Q4" s="116"/>
      <c r="R4" s="122"/>
      <c r="S4" s="123"/>
      <c r="T4" s="123"/>
      <c r="U4" s="124"/>
    </row>
    <row r="5" spans="1:21" ht="12" customHeight="1" thickBot="1" x14ac:dyDescent="0.35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116"/>
      <c r="R5" s="122"/>
      <c r="S5" s="123"/>
      <c r="T5" s="123"/>
      <c r="U5" s="124"/>
    </row>
    <row r="6" spans="1:21" s="15" customFormat="1" ht="16.5" customHeight="1" x14ac:dyDescent="0.3">
      <c r="A6" s="146" t="s">
        <v>44</v>
      </c>
      <c r="B6" s="140" t="s">
        <v>2</v>
      </c>
      <c r="C6" s="140" t="s">
        <v>3</v>
      </c>
      <c r="D6" s="140" t="s">
        <v>14</v>
      </c>
      <c r="E6" s="142" t="s">
        <v>0</v>
      </c>
      <c r="F6" s="140" t="s">
        <v>1</v>
      </c>
      <c r="G6" s="140"/>
      <c r="H6" s="140"/>
      <c r="I6" s="140"/>
      <c r="J6" s="65"/>
      <c r="K6" s="140" t="s">
        <v>9</v>
      </c>
      <c r="L6" s="140"/>
      <c r="M6" s="140" t="s">
        <v>8</v>
      </c>
      <c r="N6" s="161"/>
      <c r="Q6" s="116"/>
      <c r="R6" s="122"/>
      <c r="S6" s="123"/>
      <c r="T6" s="123"/>
      <c r="U6" s="124"/>
    </row>
    <row r="7" spans="1:21" ht="15" thickBot="1" x14ac:dyDescent="0.35">
      <c r="A7" s="147"/>
      <c r="B7" s="141"/>
      <c r="C7" s="141"/>
      <c r="D7" s="141"/>
      <c r="E7" s="143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41"/>
      <c r="N7" s="162"/>
      <c r="Q7" s="116"/>
      <c r="R7" s="122"/>
      <c r="S7" s="123"/>
      <c r="T7" s="123"/>
      <c r="U7" s="124"/>
    </row>
    <row r="8" spans="1:21" ht="15" thickBot="1" x14ac:dyDescent="0.35">
      <c r="A8" s="148" t="s">
        <v>10</v>
      </c>
      <c r="B8" s="149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Q8" s="118"/>
      <c r="R8" s="134"/>
      <c r="S8" s="135"/>
      <c r="T8" s="135"/>
      <c r="U8" s="136"/>
    </row>
    <row r="9" spans="1:21" ht="43.2" x14ac:dyDescent="0.3">
      <c r="A9" s="37">
        <v>1</v>
      </c>
      <c r="B9" s="76" t="s">
        <v>59</v>
      </c>
      <c r="C9" s="90" t="s">
        <v>66</v>
      </c>
      <c r="D9" s="87" t="s">
        <v>47</v>
      </c>
      <c r="E9" s="27">
        <v>4</v>
      </c>
      <c r="F9" s="23">
        <v>2</v>
      </c>
      <c r="G9" s="23">
        <v>1</v>
      </c>
      <c r="H9" s="23">
        <v>0</v>
      </c>
      <c r="I9" s="23">
        <v>0</v>
      </c>
      <c r="J9" s="47"/>
      <c r="K9" s="23">
        <f>SUM(F9:I9)*14</f>
        <v>42</v>
      </c>
      <c r="L9" s="23">
        <f>E9*25-K9</f>
        <v>58</v>
      </c>
      <c r="M9" s="117" t="s">
        <v>12</v>
      </c>
      <c r="N9" s="163"/>
      <c r="Q9" s="115">
        <v>2</v>
      </c>
      <c r="R9" s="119" t="s">
        <v>37</v>
      </c>
      <c r="S9" s="120"/>
      <c r="T9" s="120"/>
      <c r="U9" s="121"/>
    </row>
    <row r="10" spans="1:21" ht="43.2" x14ac:dyDescent="0.3">
      <c r="A10" s="38">
        <v>2</v>
      </c>
      <c r="B10" s="74" t="s">
        <v>60</v>
      </c>
      <c r="C10" s="91" t="s">
        <v>67</v>
      </c>
      <c r="D10" s="88" t="s">
        <v>47</v>
      </c>
      <c r="E10" s="26">
        <v>4</v>
      </c>
      <c r="F10" s="24">
        <v>2</v>
      </c>
      <c r="G10" s="24">
        <v>0</v>
      </c>
      <c r="H10" s="24">
        <v>1</v>
      </c>
      <c r="I10" s="24">
        <v>0</v>
      </c>
      <c r="J10" s="48"/>
      <c r="K10" s="24">
        <f>SUM(F10:I10)*14</f>
        <v>42</v>
      </c>
      <c r="L10" s="24">
        <f>E10*25-K10</f>
        <v>58</v>
      </c>
      <c r="M10" s="113" t="s">
        <v>13</v>
      </c>
      <c r="N10" s="125"/>
      <c r="Q10" s="116"/>
      <c r="R10" s="122"/>
      <c r="S10" s="123"/>
      <c r="T10" s="123"/>
      <c r="U10" s="124"/>
    </row>
    <row r="11" spans="1:21" ht="43.2" x14ac:dyDescent="0.3">
      <c r="A11" s="38">
        <v>3</v>
      </c>
      <c r="B11" s="74" t="s">
        <v>61</v>
      </c>
      <c r="C11" s="91" t="s">
        <v>68</v>
      </c>
      <c r="D11" s="88" t="s">
        <v>43</v>
      </c>
      <c r="E11" s="26">
        <v>4</v>
      </c>
      <c r="F11" s="24">
        <v>2</v>
      </c>
      <c r="G11" s="24">
        <v>0</v>
      </c>
      <c r="H11" s="24">
        <v>2</v>
      </c>
      <c r="I11" s="24">
        <v>0</v>
      </c>
      <c r="J11" s="48"/>
      <c r="K11" s="24">
        <f>SUM(F11:I11)*14</f>
        <v>56</v>
      </c>
      <c r="L11" s="24">
        <f>E11*25-K11</f>
        <v>44</v>
      </c>
      <c r="M11" s="113" t="s">
        <v>13</v>
      </c>
      <c r="N11" s="125"/>
      <c r="Q11" s="116"/>
      <c r="R11" s="122"/>
      <c r="S11" s="123"/>
      <c r="T11" s="123"/>
      <c r="U11" s="124"/>
    </row>
    <row r="12" spans="1:21" ht="28.8" x14ac:dyDescent="0.3">
      <c r="A12" s="38">
        <v>4</v>
      </c>
      <c r="B12" s="74" t="s">
        <v>62</v>
      </c>
      <c r="C12" s="91" t="s">
        <v>69</v>
      </c>
      <c r="D12" s="88" t="s">
        <v>47</v>
      </c>
      <c r="E12" s="26">
        <v>4</v>
      </c>
      <c r="F12" s="24">
        <v>2</v>
      </c>
      <c r="G12" s="24">
        <v>1</v>
      </c>
      <c r="H12" s="24">
        <v>0</v>
      </c>
      <c r="I12" s="24">
        <v>0</v>
      </c>
      <c r="J12" s="48"/>
      <c r="K12" s="24">
        <f t="shared" ref="K12:K13" si="0">SUM(F12:I12)*14</f>
        <v>42</v>
      </c>
      <c r="L12" s="24">
        <f t="shared" ref="L12:L13" si="1">E12*25-K12</f>
        <v>58</v>
      </c>
      <c r="M12" s="113" t="s">
        <v>12</v>
      </c>
      <c r="N12" s="125"/>
      <c r="Q12" s="116"/>
      <c r="R12" s="122"/>
      <c r="S12" s="123"/>
      <c r="T12" s="123"/>
      <c r="U12" s="124"/>
    </row>
    <row r="13" spans="1:21" ht="43.2" x14ac:dyDescent="0.3">
      <c r="A13" s="38">
        <v>5</v>
      </c>
      <c r="B13" s="74" t="s">
        <v>63</v>
      </c>
      <c r="C13" s="91" t="s">
        <v>70</v>
      </c>
      <c r="D13" s="88" t="s">
        <v>43</v>
      </c>
      <c r="E13" s="26">
        <v>4</v>
      </c>
      <c r="F13" s="24">
        <v>2</v>
      </c>
      <c r="G13" s="24">
        <v>1</v>
      </c>
      <c r="H13" s="24">
        <v>0</v>
      </c>
      <c r="I13" s="24">
        <v>0</v>
      </c>
      <c r="J13" s="48"/>
      <c r="K13" s="24">
        <f t="shared" si="0"/>
        <v>42</v>
      </c>
      <c r="L13" s="24">
        <f t="shared" si="1"/>
        <v>58</v>
      </c>
      <c r="M13" s="113" t="s">
        <v>12</v>
      </c>
      <c r="N13" s="125"/>
      <c r="Q13" s="116"/>
      <c r="R13" s="122"/>
      <c r="S13" s="123"/>
      <c r="T13" s="123"/>
      <c r="U13" s="124"/>
    </row>
    <row r="14" spans="1:21" ht="29.4" thickBot="1" x14ac:dyDescent="0.35">
      <c r="A14" s="38">
        <v>6</v>
      </c>
      <c r="B14" s="74" t="s">
        <v>64</v>
      </c>
      <c r="C14" s="91" t="s">
        <v>65</v>
      </c>
      <c r="D14" s="88" t="s">
        <v>47</v>
      </c>
      <c r="E14" s="26">
        <v>10</v>
      </c>
      <c r="F14" s="24"/>
      <c r="G14" s="24"/>
      <c r="H14" s="24"/>
      <c r="I14" s="24"/>
      <c r="J14" s="48">
        <v>12</v>
      </c>
      <c r="K14" s="24"/>
      <c r="L14" s="24"/>
      <c r="M14" s="113" t="s">
        <v>12</v>
      </c>
      <c r="N14" s="125"/>
      <c r="Q14" s="116"/>
      <c r="R14" s="122"/>
      <c r="S14" s="123"/>
      <c r="T14" s="123"/>
      <c r="U14" s="124"/>
    </row>
    <row r="15" spans="1:21" ht="14.4" customHeight="1" thickBot="1" x14ac:dyDescent="0.35">
      <c r="A15" s="152" t="s">
        <v>11</v>
      </c>
      <c r="B15" s="153"/>
      <c r="C15" s="153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5"/>
      <c r="Q15" s="115">
        <v>3</v>
      </c>
      <c r="R15" s="119" t="s">
        <v>50</v>
      </c>
      <c r="S15" s="120"/>
      <c r="T15" s="120"/>
      <c r="U15" s="121"/>
    </row>
    <row r="16" spans="1:21" ht="15" customHeight="1" x14ac:dyDescent="0.3">
      <c r="A16" s="37"/>
      <c r="B16" s="117"/>
      <c r="C16" s="43"/>
      <c r="D16" s="117"/>
      <c r="E16" s="117"/>
      <c r="F16" s="117"/>
      <c r="G16" s="117"/>
      <c r="H16" s="117"/>
      <c r="I16" s="117"/>
      <c r="J16" s="167"/>
      <c r="K16" s="117">
        <f t="shared" ref="K16" si="2">SUM(F16:I16)*14</f>
        <v>0</v>
      </c>
      <c r="L16" s="117">
        <f t="shared" ref="L16" si="3">E16*25-K16</f>
        <v>0</v>
      </c>
      <c r="M16" s="117"/>
      <c r="N16" s="163"/>
      <c r="Q16" s="116"/>
      <c r="R16" s="122"/>
      <c r="S16" s="123"/>
      <c r="T16" s="123"/>
      <c r="U16" s="124"/>
    </row>
    <row r="17" spans="1:27" x14ac:dyDescent="0.3">
      <c r="A17" s="38"/>
      <c r="B17" s="113"/>
      <c r="C17" s="42"/>
      <c r="D17" s="113"/>
      <c r="E17" s="113"/>
      <c r="F17" s="113"/>
      <c r="G17" s="113"/>
      <c r="H17" s="113"/>
      <c r="I17" s="113"/>
      <c r="J17" s="168"/>
      <c r="K17" s="113"/>
      <c r="L17" s="113"/>
      <c r="M17" s="113"/>
      <c r="N17" s="125"/>
      <c r="Q17" s="116"/>
      <c r="R17" s="122"/>
      <c r="S17" s="123"/>
      <c r="T17" s="123"/>
      <c r="U17" s="124"/>
      <c r="W17" s="166" t="s">
        <v>58</v>
      </c>
      <c r="X17" s="165"/>
      <c r="Y17" s="165"/>
      <c r="Z17" s="165"/>
      <c r="AA17" s="165"/>
    </row>
    <row r="18" spans="1:27" x14ac:dyDescent="0.3">
      <c r="A18" s="38"/>
      <c r="B18" s="113"/>
      <c r="C18" s="42"/>
      <c r="D18" s="113"/>
      <c r="E18" s="113"/>
      <c r="F18" s="113"/>
      <c r="G18" s="113"/>
      <c r="H18" s="113"/>
      <c r="I18" s="113"/>
      <c r="J18" s="169"/>
      <c r="K18" s="113">
        <f t="shared" ref="K18" si="4">SUM(F18:I18)*14</f>
        <v>0</v>
      </c>
      <c r="L18" s="113">
        <f t="shared" ref="L18" si="5">E18*25-K18</f>
        <v>0</v>
      </c>
      <c r="M18" s="113"/>
      <c r="N18" s="125"/>
      <c r="Q18" s="116"/>
      <c r="R18" s="122"/>
      <c r="S18" s="123"/>
      <c r="T18" s="123"/>
      <c r="U18" s="124"/>
      <c r="W18" s="165"/>
      <c r="X18" s="165"/>
      <c r="Y18" s="165"/>
      <c r="Z18" s="165"/>
      <c r="AA18" s="165"/>
    </row>
    <row r="19" spans="1:27" ht="15.75" customHeight="1" thickBot="1" x14ac:dyDescent="0.35">
      <c r="A19" s="39"/>
      <c r="B19" s="114"/>
      <c r="C19" s="44"/>
      <c r="D19" s="114"/>
      <c r="E19" s="114"/>
      <c r="F19" s="114"/>
      <c r="G19" s="114"/>
      <c r="H19" s="114"/>
      <c r="I19" s="114"/>
      <c r="J19" s="170"/>
      <c r="K19" s="114"/>
      <c r="L19" s="114"/>
      <c r="M19" s="114"/>
      <c r="N19" s="164"/>
      <c r="Q19" s="116"/>
      <c r="R19" s="122"/>
      <c r="S19" s="123"/>
      <c r="T19" s="123"/>
      <c r="U19" s="124"/>
      <c r="W19" s="165"/>
      <c r="X19" s="165"/>
      <c r="Y19" s="165"/>
      <c r="Z19" s="165"/>
      <c r="AA19" s="165"/>
    </row>
    <row r="20" spans="1:27" ht="15" customHeight="1" x14ac:dyDescent="0.3">
      <c r="A20" s="159" t="s">
        <v>31</v>
      </c>
      <c r="B20" s="102"/>
      <c r="C20" s="103"/>
      <c r="D20" s="18" t="s">
        <v>36</v>
      </c>
      <c r="E20" s="102">
        <f>SUM(E9:E19)</f>
        <v>30</v>
      </c>
      <c r="F20" s="19">
        <f>SUM(F9:F19)</f>
        <v>10</v>
      </c>
      <c r="G20" s="19">
        <f>SUM(G9:G19)</f>
        <v>3</v>
      </c>
      <c r="H20" s="19">
        <f>SUM(H9:H19)</f>
        <v>3</v>
      </c>
      <c r="I20" s="19">
        <f>SUM(I9:I19)</f>
        <v>0</v>
      </c>
      <c r="J20" s="59"/>
      <c r="K20" s="102">
        <f ca="1">SUM(K8:K20)</f>
        <v>378</v>
      </c>
      <c r="L20" s="102">
        <f ca="1">SUM(L8:L20)</f>
        <v>297</v>
      </c>
      <c r="M20" s="40" t="s">
        <v>29</v>
      </c>
      <c r="N20" s="36" t="s">
        <v>41</v>
      </c>
      <c r="Q20" s="116"/>
      <c r="R20" s="122"/>
      <c r="S20" s="123"/>
      <c r="T20" s="123"/>
      <c r="U20" s="124"/>
      <c r="W20" s="165"/>
      <c r="X20" s="165"/>
      <c r="Y20" s="165"/>
      <c r="Z20" s="165"/>
      <c r="AA20" s="165"/>
    </row>
    <row r="21" spans="1:27" ht="15" customHeight="1" thickBot="1" x14ac:dyDescent="0.35">
      <c r="A21" s="160"/>
      <c r="B21" s="108"/>
      <c r="C21" s="109"/>
      <c r="D21" s="41" t="s">
        <v>35</v>
      </c>
      <c r="E21" s="108"/>
      <c r="F21" s="20">
        <f>COUNT(F9:F19)</f>
        <v>5</v>
      </c>
      <c r="G21" s="20">
        <f>COUNT(G9:G19)</f>
        <v>5</v>
      </c>
      <c r="H21" s="20">
        <f>COUNT(H9:H19)</f>
        <v>5</v>
      </c>
      <c r="I21" s="20">
        <f>COUNT(I9:I19)</f>
        <v>5</v>
      </c>
      <c r="J21" s="60"/>
      <c r="K21" s="108"/>
      <c r="L21" s="108"/>
      <c r="M21" s="21">
        <f>COUNTIF(M1:M20,"=E")</f>
        <v>2</v>
      </c>
      <c r="N21" s="22">
        <f>COUNTIF(M1:M20,"=V")</f>
        <v>4</v>
      </c>
      <c r="Q21" s="118"/>
      <c r="R21" s="134"/>
      <c r="S21" s="135"/>
      <c r="T21" s="135"/>
      <c r="U21" s="136"/>
      <c r="W21" s="165"/>
      <c r="X21" s="165"/>
      <c r="Y21" s="165"/>
      <c r="Z21" s="165"/>
      <c r="AA21" s="165"/>
    </row>
    <row r="22" spans="1:27" ht="15" customHeight="1" thickBot="1" x14ac:dyDescent="0.35">
      <c r="A22" s="156" t="s">
        <v>30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Q22" s="115">
        <v>4</v>
      </c>
      <c r="R22" s="69" t="s">
        <v>43</v>
      </c>
      <c r="S22" s="174" t="s">
        <v>48</v>
      </c>
      <c r="T22" s="175"/>
      <c r="U22" s="176"/>
      <c r="W22" s="165"/>
      <c r="X22" s="165"/>
      <c r="Y22" s="165"/>
      <c r="Z22" s="165"/>
      <c r="AA22" s="165"/>
    </row>
    <row r="23" spans="1:27" ht="40.200000000000003" thickBot="1" x14ac:dyDescent="0.35">
      <c r="A23" s="37">
        <v>7</v>
      </c>
      <c r="B23" s="94" t="s">
        <v>110</v>
      </c>
      <c r="C23" s="93" t="s">
        <v>109</v>
      </c>
      <c r="D23" s="23" t="s">
        <v>43</v>
      </c>
      <c r="E23" s="23">
        <v>5</v>
      </c>
      <c r="F23" s="23">
        <v>1</v>
      </c>
      <c r="G23" s="23">
        <v>1</v>
      </c>
      <c r="H23" s="23"/>
      <c r="I23" s="23"/>
      <c r="J23" s="47"/>
      <c r="K23" s="23">
        <f t="shared" ref="K23" si="6">SUM(F23:I23)*14</f>
        <v>28</v>
      </c>
      <c r="L23" s="23">
        <f t="shared" ref="L23" si="7">E23*25-K23</f>
        <v>97</v>
      </c>
      <c r="M23" s="117" t="s">
        <v>12</v>
      </c>
      <c r="N23" s="163"/>
      <c r="Q23" s="180"/>
      <c r="R23" s="70" t="s">
        <v>47</v>
      </c>
      <c r="S23" s="177" t="s">
        <v>49</v>
      </c>
      <c r="T23" s="178"/>
      <c r="U23" s="179"/>
      <c r="W23" s="165"/>
      <c r="X23" s="165"/>
      <c r="Y23" s="165"/>
      <c r="Z23" s="165"/>
      <c r="AA23" s="165"/>
    </row>
    <row r="24" spans="1:27" ht="18" customHeight="1" x14ac:dyDescent="0.3">
      <c r="B24" s="98" t="s">
        <v>42</v>
      </c>
      <c r="C24" s="31" t="s">
        <v>38</v>
      </c>
      <c r="D24" s="101">
        <f>SUM(F9:J14)</f>
        <v>28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3"/>
      <c r="Q24" s="172"/>
      <c r="R24" s="172"/>
      <c r="S24" s="172"/>
      <c r="T24" s="172"/>
      <c r="U24" s="172"/>
      <c r="W24" s="165"/>
      <c r="X24" s="165"/>
      <c r="Y24" s="165"/>
      <c r="Z24" s="165"/>
      <c r="AA24" s="165"/>
    </row>
    <row r="25" spans="1:27" ht="15" customHeight="1" x14ac:dyDescent="0.3">
      <c r="B25" s="99"/>
      <c r="C25" s="32" t="s">
        <v>39</v>
      </c>
      <c r="D25" s="104">
        <f>SUM(F16:J19)</f>
        <v>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Q25" s="172"/>
      <c r="R25" s="172"/>
      <c r="S25" s="172"/>
      <c r="T25" s="172"/>
      <c r="U25" s="172"/>
      <c r="W25" s="165"/>
      <c r="X25" s="165"/>
      <c r="Y25" s="165"/>
      <c r="Z25" s="165"/>
      <c r="AA25" s="165"/>
    </row>
    <row r="26" spans="1:27" ht="15" customHeight="1" thickBot="1" x14ac:dyDescent="0.35">
      <c r="B26" s="100"/>
      <c r="C26" s="33" t="s">
        <v>40</v>
      </c>
      <c r="D26" s="107">
        <f>SUM(F23:J23)</f>
        <v>2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Q26" s="172"/>
      <c r="R26" s="172"/>
      <c r="S26" s="172"/>
      <c r="T26" s="172"/>
      <c r="U26" s="172"/>
      <c r="W26" s="165"/>
      <c r="X26" s="165"/>
      <c r="Y26" s="165"/>
      <c r="Z26" s="165"/>
      <c r="AA26" s="165"/>
    </row>
    <row r="27" spans="1:27" x14ac:dyDescent="0.3">
      <c r="B27" s="14" t="s">
        <v>26</v>
      </c>
      <c r="C27" s="29"/>
      <c r="D27" s="25"/>
      <c r="E27" s="138" t="s">
        <v>27</v>
      </c>
      <c r="F27" s="138"/>
      <c r="G27" s="14"/>
      <c r="H27" s="30"/>
      <c r="I27" s="25"/>
      <c r="J27" s="63"/>
      <c r="K27" s="173" t="s">
        <v>28</v>
      </c>
      <c r="L27" s="173"/>
      <c r="M27" s="173"/>
      <c r="N27" s="173"/>
      <c r="Q27" s="172"/>
      <c r="R27" s="172"/>
      <c r="S27" s="172"/>
      <c r="T27" s="172"/>
      <c r="U27" s="172"/>
      <c r="W27" s="165"/>
      <c r="X27" s="165"/>
      <c r="Y27" s="165"/>
      <c r="Z27" s="165"/>
      <c r="AA27" s="165"/>
    </row>
    <row r="28" spans="1:27" ht="14.4" customHeight="1" x14ac:dyDescent="0.3">
      <c r="B28" s="110" t="s">
        <v>17</v>
      </c>
      <c r="C28" s="110"/>
      <c r="D28" s="111" t="s">
        <v>71</v>
      </c>
      <c r="E28" s="111"/>
      <c r="F28" s="111"/>
      <c r="G28" s="111"/>
      <c r="H28" s="111"/>
      <c r="I28" s="111"/>
      <c r="J28" s="112" t="s">
        <v>72</v>
      </c>
      <c r="K28" s="112"/>
      <c r="L28" s="112"/>
      <c r="M28" s="112"/>
      <c r="N28" s="112"/>
      <c r="Q28" s="172"/>
      <c r="R28" s="172"/>
      <c r="S28" s="172"/>
      <c r="T28" s="172"/>
      <c r="U28" s="172"/>
      <c r="W28" s="165"/>
      <c r="X28" s="165"/>
      <c r="Y28" s="165"/>
      <c r="Z28" s="165"/>
      <c r="AA28" s="165"/>
    </row>
    <row r="29" spans="1:27" x14ac:dyDescent="0.3">
      <c r="Q29" s="172"/>
      <c r="R29" s="172"/>
      <c r="S29" s="172"/>
      <c r="T29" s="172"/>
      <c r="U29" s="172"/>
      <c r="W29" s="165"/>
      <c r="X29" s="165"/>
      <c r="Y29" s="165"/>
      <c r="Z29" s="165"/>
      <c r="AA29" s="165"/>
    </row>
    <row r="30" spans="1:27" x14ac:dyDescent="0.3">
      <c r="B30" s="15"/>
      <c r="C30" s="15"/>
      <c r="D30" s="15"/>
      <c r="E30" s="15"/>
      <c r="F30" s="15"/>
      <c r="G30" s="15"/>
      <c r="H30" s="15"/>
      <c r="I30" s="15"/>
      <c r="J30" s="63"/>
      <c r="K30" s="15"/>
      <c r="L30" s="15"/>
      <c r="M30" s="15"/>
      <c r="Q30" s="17"/>
      <c r="R30" s="17"/>
      <c r="S30" s="17"/>
      <c r="T30" s="17"/>
      <c r="U30" s="17"/>
    </row>
    <row r="31" spans="1:27" x14ac:dyDescent="0.3">
      <c r="B31" s="15"/>
      <c r="C31" s="15"/>
      <c r="D31" s="15"/>
      <c r="E31" s="15"/>
      <c r="F31" s="15"/>
      <c r="G31" s="15"/>
      <c r="H31" s="15"/>
      <c r="I31" s="15"/>
      <c r="J31" s="63"/>
      <c r="K31" s="15"/>
      <c r="L31" s="15"/>
      <c r="M31" s="15"/>
      <c r="Q31" s="145" t="s">
        <v>56</v>
      </c>
      <c r="R31" s="145"/>
      <c r="S31" s="145"/>
      <c r="T31" s="145"/>
      <c r="U31" s="145"/>
    </row>
    <row r="32" spans="1:27" x14ac:dyDescent="0.3">
      <c r="B32" s="15"/>
      <c r="C32" s="15"/>
      <c r="H32" s="4"/>
      <c r="I32" s="4"/>
      <c r="J32" s="4"/>
      <c r="K32" s="15"/>
      <c r="L32" s="15"/>
      <c r="M32" s="15"/>
      <c r="Q32" s="145"/>
      <c r="R32" s="145"/>
      <c r="S32" s="145"/>
      <c r="T32" s="145"/>
      <c r="U32" s="145"/>
    </row>
    <row r="33" spans="2:21" ht="15" customHeight="1" x14ac:dyDescent="0.3">
      <c r="Q33" s="145"/>
      <c r="R33" s="145"/>
      <c r="S33" s="145"/>
      <c r="T33" s="145"/>
      <c r="U33" s="145"/>
    </row>
    <row r="34" spans="2:21" ht="15" customHeight="1" x14ac:dyDescent="0.3">
      <c r="Q34" s="145"/>
      <c r="R34" s="145"/>
      <c r="S34" s="145"/>
      <c r="T34" s="145"/>
      <c r="U34" s="145"/>
    </row>
    <row r="35" spans="2:21" x14ac:dyDescent="0.3">
      <c r="B35" s="15"/>
      <c r="C35" s="15"/>
      <c r="D35" s="15"/>
      <c r="E35" s="15"/>
      <c r="F35" s="15"/>
      <c r="G35" s="15"/>
      <c r="H35" s="15"/>
      <c r="I35" s="15"/>
      <c r="J35" s="63"/>
      <c r="K35" s="15"/>
      <c r="L35" s="15"/>
      <c r="M35" s="15"/>
      <c r="Q35" s="145"/>
      <c r="R35" s="145"/>
      <c r="S35" s="145"/>
      <c r="T35" s="145"/>
      <c r="U35" s="145"/>
    </row>
    <row r="36" spans="2:21" x14ac:dyDescent="0.3">
      <c r="B36" s="15"/>
      <c r="C36" s="15"/>
      <c r="D36" s="15"/>
      <c r="E36" s="15"/>
      <c r="F36" s="15"/>
      <c r="G36" s="15"/>
      <c r="H36" s="15"/>
      <c r="I36" s="15"/>
      <c r="J36" s="63"/>
      <c r="K36" s="15"/>
      <c r="L36" s="15"/>
      <c r="M36" s="15"/>
      <c r="Q36" s="145"/>
      <c r="R36" s="145"/>
      <c r="S36" s="145"/>
      <c r="T36" s="145"/>
      <c r="U36" s="145"/>
    </row>
    <row r="37" spans="2:21" x14ac:dyDescent="0.3">
      <c r="B37" s="15"/>
      <c r="C37" s="15"/>
      <c r="D37" s="15"/>
      <c r="E37" s="15"/>
      <c r="F37" s="15"/>
      <c r="G37" s="15"/>
      <c r="H37" s="15"/>
      <c r="I37" s="15"/>
      <c r="J37" s="63"/>
      <c r="K37" s="15"/>
      <c r="L37" s="15"/>
      <c r="M37" s="15"/>
    </row>
    <row r="38" spans="2:21" x14ac:dyDescent="0.3">
      <c r="B38" s="15"/>
      <c r="C38" s="15"/>
      <c r="D38" s="15"/>
      <c r="E38" s="15"/>
      <c r="F38" s="15"/>
      <c r="G38" s="15"/>
      <c r="H38" s="15"/>
      <c r="I38" s="15"/>
      <c r="J38" s="63"/>
      <c r="K38" s="15"/>
      <c r="L38" s="15"/>
      <c r="M38" s="15"/>
    </row>
    <row r="39" spans="2:21" x14ac:dyDescent="0.3">
      <c r="B39" s="15"/>
      <c r="C39" s="15"/>
      <c r="D39" s="15"/>
      <c r="E39" s="15"/>
      <c r="F39" s="15"/>
      <c r="G39" s="15"/>
      <c r="H39" s="15"/>
      <c r="I39" s="15"/>
      <c r="J39" s="63"/>
      <c r="K39" s="15"/>
      <c r="L39" s="15"/>
      <c r="M39" s="15"/>
    </row>
    <row r="40" spans="2:21" x14ac:dyDescent="0.3">
      <c r="B40" s="15"/>
      <c r="C40" s="15"/>
      <c r="D40" s="15"/>
      <c r="E40" s="15"/>
      <c r="F40" s="15"/>
      <c r="G40" s="15"/>
      <c r="H40" s="15"/>
      <c r="I40" s="15"/>
      <c r="J40" s="63"/>
      <c r="K40" s="15"/>
      <c r="L40" s="15"/>
      <c r="M40" s="15"/>
    </row>
    <row r="41" spans="2:21" x14ac:dyDescent="0.3">
      <c r="B41" s="15"/>
      <c r="C41" s="15"/>
      <c r="H41" s="15"/>
      <c r="I41" s="15"/>
      <c r="J41" s="63"/>
      <c r="K41" s="15"/>
      <c r="L41" s="15"/>
      <c r="M41" s="15"/>
    </row>
    <row r="42" spans="2:21" x14ac:dyDescent="0.3">
      <c r="B42" s="15"/>
      <c r="C42" s="15"/>
      <c r="H42" s="15"/>
      <c r="I42" s="15"/>
      <c r="J42" s="63"/>
      <c r="K42" s="15"/>
      <c r="L42" s="15"/>
      <c r="M42" s="15"/>
    </row>
    <row r="43" spans="2:21" x14ac:dyDescent="0.3">
      <c r="B43" s="15"/>
      <c r="C43" s="15"/>
      <c r="D43" s="15"/>
      <c r="E43" s="15"/>
      <c r="F43" s="15"/>
      <c r="G43" s="15"/>
      <c r="H43" s="15"/>
      <c r="I43" s="15"/>
      <c r="J43" s="63"/>
      <c r="K43" s="15"/>
      <c r="L43" s="15"/>
      <c r="M43" s="15"/>
    </row>
    <row r="44" spans="2:21" x14ac:dyDescent="0.3">
      <c r="B44" s="15"/>
      <c r="C44" s="15"/>
      <c r="D44" s="15"/>
      <c r="E44" s="15"/>
      <c r="F44" s="15"/>
      <c r="G44" s="15"/>
      <c r="H44" s="15"/>
      <c r="I44" s="15"/>
      <c r="J44" s="63"/>
      <c r="K44" s="15"/>
      <c r="L44" s="15"/>
      <c r="M44" s="15"/>
    </row>
    <row r="45" spans="2:21" x14ac:dyDescent="0.3">
      <c r="B45" s="15"/>
      <c r="C45" s="15"/>
      <c r="D45" s="15"/>
      <c r="E45" s="15"/>
      <c r="F45" s="15"/>
      <c r="G45" s="15"/>
      <c r="H45" s="15"/>
      <c r="I45" s="15"/>
      <c r="J45" s="63"/>
      <c r="K45" s="15"/>
      <c r="L45" s="15"/>
      <c r="M45" s="15"/>
    </row>
    <row r="46" spans="2:21" x14ac:dyDescent="0.3">
      <c r="B46" s="15"/>
      <c r="C46" s="15"/>
      <c r="H46" s="15"/>
      <c r="I46" s="15"/>
      <c r="J46" s="63"/>
      <c r="K46" s="15"/>
      <c r="L46" s="15"/>
      <c r="M46" s="15"/>
    </row>
    <row r="47" spans="2:21" x14ac:dyDescent="0.3">
      <c r="B47" s="15"/>
      <c r="C47" s="15"/>
      <c r="H47" s="15"/>
      <c r="I47" s="15"/>
      <c r="J47" s="63"/>
      <c r="K47" s="15"/>
      <c r="L47" s="15"/>
      <c r="M47" s="15"/>
    </row>
    <row r="48" spans="2:21" x14ac:dyDescent="0.3">
      <c r="B48" s="15"/>
      <c r="C48" s="15"/>
      <c r="H48" s="15"/>
      <c r="I48" s="15"/>
      <c r="J48" s="63"/>
      <c r="K48" s="15"/>
      <c r="L48" s="15"/>
      <c r="M48" s="15"/>
    </row>
    <row r="49" spans="2:13" x14ac:dyDescent="0.3">
      <c r="B49" s="15"/>
      <c r="C49" s="15"/>
      <c r="H49" s="15"/>
      <c r="I49" s="15"/>
      <c r="J49" s="63"/>
      <c r="K49" s="15"/>
      <c r="L49" s="15"/>
      <c r="M49" s="15"/>
    </row>
    <row r="50" spans="2:13" x14ac:dyDescent="0.3">
      <c r="B50" s="15"/>
      <c r="C50" s="15"/>
      <c r="D50" s="4"/>
      <c r="E50" s="4"/>
      <c r="F50" s="4"/>
      <c r="G50" s="4"/>
      <c r="H50" s="15"/>
      <c r="I50" s="15"/>
      <c r="J50" s="63"/>
      <c r="K50" s="15"/>
      <c r="L50" s="15"/>
      <c r="M50" s="15"/>
    </row>
    <row r="51" spans="2:13" ht="14.4" customHeight="1" x14ac:dyDescent="0.3">
      <c r="B51" s="15"/>
      <c r="C51" s="15"/>
      <c r="D51" s="4"/>
      <c r="E51" s="4"/>
      <c r="F51" s="4"/>
      <c r="G51" s="4"/>
      <c r="H51" s="15"/>
      <c r="I51" s="15"/>
      <c r="J51" s="63"/>
      <c r="K51" s="15"/>
      <c r="L51" s="15"/>
      <c r="M51" s="15"/>
    </row>
    <row r="52" spans="2:13" x14ac:dyDescent="0.3">
      <c r="B52" s="15"/>
      <c r="C52" s="15"/>
      <c r="D52" s="137" t="s">
        <v>18</v>
      </c>
      <c r="E52" s="137"/>
      <c r="F52" s="137"/>
      <c r="G52" s="137"/>
      <c r="H52" s="15"/>
      <c r="I52" s="15"/>
      <c r="J52" s="63"/>
      <c r="K52" s="15"/>
      <c r="L52" s="15"/>
      <c r="M52" s="15"/>
    </row>
    <row r="53" spans="2:13" x14ac:dyDescent="0.3">
      <c r="B53" s="15"/>
      <c r="C53" s="15"/>
      <c r="D53" s="137" t="s">
        <v>19</v>
      </c>
      <c r="E53" s="137"/>
      <c r="F53" s="137"/>
      <c r="G53" s="137"/>
      <c r="H53" s="15"/>
      <c r="I53" s="15"/>
      <c r="J53" s="63"/>
      <c r="K53" s="15"/>
      <c r="L53" s="15"/>
      <c r="M53" s="15"/>
    </row>
    <row r="54" spans="2:13" x14ac:dyDescent="0.3">
      <c r="B54" s="15"/>
      <c r="C54" s="15"/>
      <c r="D54" s="25"/>
      <c r="E54" s="4"/>
      <c r="F54" s="4"/>
      <c r="G54" s="4"/>
      <c r="H54" s="15"/>
      <c r="I54" s="15"/>
      <c r="J54" s="63"/>
      <c r="K54" s="15"/>
      <c r="L54" s="15"/>
      <c r="M54" s="15"/>
    </row>
    <row r="55" spans="2:13" x14ac:dyDescent="0.3">
      <c r="B55" s="15"/>
      <c r="C55" s="15"/>
      <c r="D55" s="15"/>
      <c r="E55" s="15"/>
      <c r="F55" s="15"/>
      <c r="G55" s="15"/>
      <c r="H55" s="15"/>
      <c r="I55" s="15"/>
      <c r="J55" s="63"/>
      <c r="K55" s="15"/>
      <c r="L55" s="15"/>
      <c r="M55" s="15"/>
    </row>
    <row r="56" spans="2:13" x14ac:dyDescent="0.3">
      <c r="B56" s="15"/>
      <c r="C56" s="15"/>
      <c r="D56" s="15"/>
      <c r="E56" s="15"/>
      <c r="F56" s="15"/>
      <c r="G56" s="15"/>
      <c r="H56" s="15"/>
      <c r="I56" s="15"/>
      <c r="J56" s="63"/>
      <c r="K56" s="15"/>
      <c r="L56" s="15"/>
      <c r="M56" s="15"/>
    </row>
    <row r="57" spans="2:13" x14ac:dyDescent="0.3">
      <c r="B57" s="15"/>
      <c r="C57" s="15"/>
      <c r="D57" s="15"/>
      <c r="E57" s="15"/>
      <c r="F57" s="15"/>
      <c r="G57" s="15"/>
      <c r="H57" s="15"/>
      <c r="I57" s="15"/>
      <c r="J57" s="63"/>
      <c r="K57" s="15"/>
      <c r="L57" s="15"/>
      <c r="M57" s="15"/>
    </row>
  </sheetData>
  <mergeCells count="78">
    <mergeCell ref="D52:G52"/>
    <mergeCell ref="D53:G53"/>
    <mergeCell ref="E27:F27"/>
    <mergeCell ref="W24:AA29"/>
    <mergeCell ref="W17:AA23"/>
    <mergeCell ref="J16:J17"/>
    <mergeCell ref="J18:J19"/>
    <mergeCell ref="Q24:U29"/>
    <mergeCell ref="K27:N27"/>
    <mergeCell ref="S22:U22"/>
    <mergeCell ref="M23:N23"/>
    <mergeCell ref="S23:U23"/>
    <mergeCell ref="Q22:Q23"/>
    <mergeCell ref="R15:U21"/>
    <mergeCell ref="K16:K17"/>
    <mergeCell ref="L16:L17"/>
    <mergeCell ref="M16:N17"/>
    <mergeCell ref="Q31:U36"/>
    <mergeCell ref="A6:A7"/>
    <mergeCell ref="A8:N8"/>
    <mergeCell ref="A15:N15"/>
    <mergeCell ref="A22:N22"/>
    <mergeCell ref="A20:C21"/>
    <mergeCell ref="F6:I6"/>
    <mergeCell ref="K6:L6"/>
    <mergeCell ref="M6:N7"/>
    <mergeCell ref="M9:N9"/>
    <mergeCell ref="M18:N19"/>
    <mergeCell ref="E20:E21"/>
    <mergeCell ref="K20:K21"/>
    <mergeCell ref="L20:L21"/>
    <mergeCell ref="F18:F19"/>
    <mergeCell ref="G18:G19"/>
    <mergeCell ref="L1:M1"/>
    <mergeCell ref="Q1:U1"/>
    <mergeCell ref="B2:C2"/>
    <mergeCell ref="L2:M2"/>
    <mergeCell ref="Q2:Q8"/>
    <mergeCell ref="R2:U8"/>
    <mergeCell ref="C3:G3"/>
    <mergeCell ref="L3:M3"/>
    <mergeCell ref="C4:G4"/>
    <mergeCell ref="L4:M4"/>
    <mergeCell ref="B6:B7"/>
    <mergeCell ref="C6:C7"/>
    <mergeCell ref="D6:D7"/>
    <mergeCell ref="E6:E7"/>
    <mergeCell ref="D1:H1"/>
    <mergeCell ref="D2:H2"/>
    <mergeCell ref="R9:U14"/>
    <mergeCell ref="M10:N10"/>
    <mergeCell ref="M11:N11"/>
    <mergeCell ref="M12:N12"/>
    <mergeCell ref="M13:N13"/>
    <mergeCell ref="M14:N14"/>
    <mergeCell ref="B18:B19"/>
    <mergeCell ref="D18:D19"/>
    <mergeCell ref="E18:E19"/>
    <mergeCell ref="L18:L19"/>
    <mergeCell ref="Q9:Q14"/>
    <mergeCell ref="B16:B17"/>
    <mergeCell ref="D16:D17"/>
    <mergeCell ref="E16:E17"/>
    <mergeCell ref="F16:F17"/>
    <mergeCell ref="G16:G17"/>
    <mergeCell ref="H18:H19"/>
    <mergeCell ref="I18:I19"/>
    <mergeCell ref="K18:K19"/>
    <mergeCell ref="Q15:Q21"/>
    <mergeCell ref="H16:H17"/>
    <mergeCell ref="I16:I17"/>
    <mergeCell ref="B24:B26"/>
    <mergeCell ref="D24:N24"/>
    <mergeCell ref="D25:N25"/>
    <mergeCell ref="D26:N26"/>
    <mergeCell ref="B28:C28"/>
    <mergeCell ref="D28:I28"/>
    <mergeCell ref="J28:N28"/>
  </mergeCells>
  <conditionalFormatting sqref="D1:D7 D16:D20 D23 D35:D40 D43:D45 D30:D31 D50:D1048576 D9:D14">
    <cfRule type="cellIs" dxfId="31" priority="12" operator="equal">
      <formula>"DS"</formula>
    </cfRule>
    <cfRule type="cellIs" dxfId="30" priority="13" operator="equal">
      <formula>"DA"</formula>
    </cfRule>
  </conditionalFormatting>
  <conditionalFormatting sqref="D28">
    <cfRule type="cellIs" dxfId="29" priority="1" operator="equal">
      <formula>"S"</formula>
    </cfRule>
    <cfRule type="cellIs" dxfId="28" priority="2" operator="equal">
      <formula>"D"</formula>
    </cfRule>
    <cfRule type="cellIs" dxfId="27" priority="3" operator="equal">
      <formula>"C"</formula>
    </cfRule>
    <cfRule type="cellIs" dxfId="26" priority="4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K13 K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opLeftCell="A25" zoomScale="85" zoomScaleNormal="85" zoomScaleSheetLayoutView="70" workbookViewId="0">
      <selection activeCell="P4" sqref="P4"/>
    </sheetView>
  </sheetViews>
  <sheetFormatPr defaultRowHeight="14.4" x14ac:dyDescent="0.3"/>
  <cols>
    <col min="1" max="1" width="4.6640625" style="58" customWidth="1"/>
    <col min="2" max="2" width="19.44140625" customWidth="1"/>
    <col min="3" max="3" width="52.109375" bestFit="1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1" ht="57" customHeight="1" thickBot="1" x14ac:dyDescent="0.4">
      <c r="B1" s="57"/>
      <c r="C1" s="4"/>
      <c r="D1" s="144" t="s">
        <v>53</v>
      </c>
      <c r="E1" s="144"/>
      <c r="F1" s="144"/>
      <c r="G1" s="144"/>
      <c r="H1" s="144"/>
      <c r="I1" s="1"/>
      <c r="J1" s="1"/>
      <c r="K1" s="5"/>
      <c r="L1" s="126"/>
      <c r="M1" s="126"/>
      <c r="Q1" s="127" t="s">
        <v>34</v>
      </c>
      <c r="R1" s="128"/>
      <c r="S1" s="128"/>
      <c r="T1" s="128"/>
      <c r="U1" s="129"/>
    </row>
    <row r="2" spans="1:21" ht="15" customHeight="1" x14ac:dyDescent="0.3">
      <c r="B2" s="110"/>
      <c r="C2" s="110"/>
      <c r="D2" s="137" t="s">
        <v>52</v>
      </c>
      <c r="E2" s="137"/>
      <c r="F2" s="137"/>
      <c r="G2" s="137"/>
      <c r="H2" s="137"/>
      <c r="K2" s="8" t="s">
        <v>22</v>
      </c>
      <c r="L2" s="110" t="s">
        <v>33</v>
      </c>
      <c r="M2" s="110"/>
      <c r="Q2" s="130">
        <v>1</v>
      </c>
      <c r="R2" s="131" t="s">
        <v>51</v>
      </c>
      <c r="S2" s="132"/>
      <c r="T2" s="132"/>
      <c r="U2" s="133"/>
    </row>
    <row r="3" spans="1:21" ht="14.4" customHeight="1" x14ac:dyDescent="0.3">
      <c r="B3" s="7" t="s">
        <v>15</v>
      </c>
      <c r="C3" s="137" t="s">
        <v>107</v>
      </c>
      <c r="D3" s="137"/>
      <c r="E3" s="137"/>
      <c r="F3" s="137"/>
      <c r="G3" s="137"/>
      <c r="K3" s="8" t="s">
        <v>23</v>
      </c>
      <c r="L3" s="110" t="s">
        <v>32</v>
      </c>
      <c r="M3" s="110"/>
      <c r="Q3" s="116"/>
      <c r="R3" s="122"/>
      <c r="S3" s="123"/>
      <c r="T3" s="123"/>
      <c r="U3" s="124"/>
    </row>
    <row r="4" spans="1:21" ht="15.75" customHeight="1" x14ac:dyDescent="0.3">
      <c r="B4" s="7" t="s">
        <v>21</v>
      </c>
      <c r="C4" s="138" t="s">
        <v>108</v>
      </c>
      <c r="D4" s="138"/>
      <c r="E4" s="138"/>
      <c r="F4" s="138"/>
      <c r="G4" s="138"/>
      <c r="K4" s="8" t="s">
        <v>24</v>
      </c>
      <c r="L4" s="139" t="s">
        <v>25</v>
      </c>
      <c r="M4" s="139"/>
      <c r="Q4" s="116"/>
      <c r="R4" s="122"/>
      <c r="S4" s="123"/>
      <c r="T4" s="123"/>
      <c r="U4" s="124"/>
    </row>
    <row r="5" spans="1:21" ht="12" customHeight="1" thickBot="1" x14ac:dyDescent="0.35">
      <c r="B5" s="62"/>
      <c r="C5" s="61"/>
      <c r="D5" s="61"/>
      <c r="E5" s="61"/>
      <c r="F5" s="61"/>
      <c r="G5" s="61"/>
      <c r="H5" s="10"/>
      <c r="I5" s="10"/>
      <c r="J5" s="10"/>
      <c r="K5" s="11"/>
      <c r="L5" s="64"/>
      <c r="M5" s="61"/>
      <c r="Q5" s="116"/>
      <c r="R5" s="122"/>
      <c r="S5" s="123"/>
      <c r="T5" s="123"/>
      <c r="U5" s="124"/>
    </row>
    <row r="6" spans="1:21" s="63" customFormat="1" ht="16.5" customHeight="1" x14ac:dyDescent="0.3">
      <c r="A6" s="146" t="s">
        <v>44</v>
      </c>
      <c r="B6" s="140" t="s">
        <v>2</v>
      </c>
      <c r="C6" s="140" t="s">
        <v>3</v>
      </c>
      <c r="D6" s="140" t="s">
        <v>14</v>
      </c>
      <c r="E6" s="142" t="s">
        <v>0</v>
      </c>
      <c r="F6" s="140" t="s">
        <v>1</v>
      </c>
      <c r="G6" s="140"/>
      <c r="H6" s="140"/>
      <c r="I6" s="140"/>
      <c r="J6" s="65"/>
      <c r="K6" s="140" t="s">
        <v>9</v>
      </c>
      <c r="L6" s="140"/>
      <c r="M6" s="140" t="s">
        <v>8</v>
      </c>
      <c r="N6" s="161"/>
      <c r="Q6" s="116"/>
      <c r="R6" s="122"/>
      <c r="S6" s="123"/>
      <c r="T6" s="123"/>
      <c r="U6" s="124"/>
    </row>
    <row r="7" spans="1:21" ht="15" thickBot="1" x14ac:dyDescent="0.35">
      <c r="A7" s="147"/>
      <c r="B7" s="141"/>
      <c r="C7" s="141"/>
      <c r="D7" s="141"/>
      <c r="E7" s="143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41"/>
      <c r="N7" s="162"/>
      <c r="Q7" s="116"/>
      <c r="R7" s="122"/>
      <c r="S7" s="123"/>
      <c r="T7" s="123"/>
      <c r="U7" s="124"/>
    </row>
    <row r="8" spans="1:21" ht="15" thickBot="1" x14ac:dyDescent="0.35">
      <c r="A8" s="148" t="s">
        <v>10</v>
      </c>
      <c r="B8" s="149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Q8" s="118"/>
      <c r="R8" s="134"/>
      <c r="S8" s="135"/>
      <c r="T8" s="135"/>
      <c r="U8" s="136"/>
    </row>
    <row r="9" spans="1:21" ht="28.8" x14ac:dyDescent="0.3">
      <c r="A9" s="37">
        <v>1</v>
      </c>
      <c r="B9" s="76" t="s">
        <v>77</v>
      </c>
      <c r="C9" s="90" t="s">
        <v>73</v>
      </c>
      <c r="D9" s="87" t="s">
        <v>43</v>
      </c>
      <c r="E9" s="55">
        <v>4</v>
      </c>
      <c r="F9" s="47">
        <v>2</v>
      </c>
      <c r="G9" s="47">
        <v>0</v>
      </c>
      <c r="H9" s="47">
        <v>2</v>
      </c>
      <c r="I9" s="47">
        <v>0</v>
      </c>
      <c r="J9" s="47"/>
      <c r="K9" s="47">
        <f>SUM(F9:I9)*14</f>
        <v>56</v>
      </c>
      <c r="L9" s="47">
        <f>E9*25-K9</f>
        <v>44</v>
      </c>
      <c r="M9" s="117" t="s">
        <v>13</v>
      </c>
      <c r="N9" s="163"/>
      <c r="Q9" s="115">
        <v>2</v>
      </c>
      <c r="R9" s="119" t="s">
        <v>37</v>
      </c>
      <c r="S9" s="120"/>
      <c r="T9" s="120"/>
      <c r="U9" s="121"/>
    </row>
    <row r="10" spans="1:21" ht="42" customHeight="1" x14ac:dyDescent="0.3">
      <c r="A10" s="38">
        <v>2</v>
      </c>
      <c r="B10" s="74" t="s">
        <v>78</v>
      </c>
      <c r="C10" s="91" t="s">
        <v>74</v>
      </c>
      <c r="D10" s="88" t="s">
        <v>47</v>
      </c>
      <c r="E10" s="51">
        <v>4</v>
      </c>
      <c r="F10" s="48">
        <v>2</v>
      </c>
      <c r="G10" s="48">
        <v>0</v>
      </c>
      <c r="H10" s="48">
        <v>1</v>
      </c>
      <c r="I10" s="48">
        <v>0</v>
      </c>
      <c r="J10" s="48"/>
      <c r="K10" s="48">
        <f>SUM(F10:I10)*14</f>
        <v>42</v>
      </c>
      <c r="L10" s="48">
        <f>E10*25-K10</f>
        <v>58</v>
      </c>
      <c r="M10" s="113" t="s">
        <v>13</v>
      </c>
      <c r="N10" s="125"/>
      <c r="Q10" s="116"/>
      <c r="R10" s="122"/>
      <c r="S10" s="123"/>
      <c r="T10" s="123"/>
      <c r="U10" s="124"/>
    </row>
    <row r="11" spans="1:21" ht="39.6" customHeight="1" x14ac:dyDescent="0.3">
      <c r="A11" s="38">
        <v>3</v>
      </c>
      <c r="B11" s="74" t="s">
        <v>79</v>
      </c>
      <c r="C11" s="91" t="s">
        <v>75</v>
      </c>
      <c r="D11" s="88" t="s">
        <v>47</v>
      </c>
      <c r="E11" s="51">
        <v>4</v>
      </c>
      <c r="F11" s="48">
        <v>2</v>
      </c>
      <c r="G11" s="48">
        <v>0</v>
      </c>
      <c r="H11" s="48">
        <v>1</v>
      </c>
      <c r="I11" s="48">
        <v>0</v>
      </c>
      <c r="J11" s="48"/>
      <c r="K11" s="48">
        <f>SUM(F11:I11)*14</f>
        <v>42</v>
      </c>
      <c r="L11" s="48">
        <f>E11*25-K11</f>
        <v>58</v>
      </c>
      <c r="M11" s="113" t="s">
        <v>13</v>
      </c>
      <c r="N11" s="125"/>
      <c r="Q11" s="116"/>
      <c r="R11" s="122"/>
      <c r="S11" s="123"/>
      <c r="T11" s="123"/>
      <c r="U11" s="124"/>
    </row>
    <row r="12" spans="1:21" ht="28.8" x14ac:dyDescent="0.3">
      <c r="A12" s="38">
        <v>4</v>
      </c>
      <c r="B12" s="74" t="s">
        <v>80</v>
      </c>
      <c r="C12" s="91" t="s">
        <v>85</v>
      </c>
      <c r="D12" s="88" t="s">
        <v>47</v>
      </c>
      <c r="E12" s="51">
        <v>4</v>
      </c>
      <c r="F12" s="48">
        <v>2</v>
      </c>
      <c r="G12" s="48">
        <v>0</v>
      </c>
      <c r="H12" s="48">
        <v>1</v>
      </c>
      <c r="I12" s="48">
        <v>0</v>
      </c>
      <c r="J12" s="48"/>
      <c r="K12" s="48">
        <f t="shared" ref="K12:K13" si="0">SUM(F12:I12)*14</f>
        <v>42</v>
      </c>
      <c r="L12" s="48">
        <f t="shared" ref="L12:L13" si="1">E12*25-K12</f>
        <v>58</v>
      </c>
      <c r="M12" s="113" t="s">
        <v>13</v>
      </c>
      <c r="N12" s="125"/>
      <c r="Q12" s="116"/>
      <c r="R12" s="122"/>
      <c r="S12" s="123"/>
      <c r="T12" s="123"/>
      <c r="U12" s="124"/>
    </row>
    <row r="13" spans="1:21" ht="15" thickBot="1" x14ac:dyDescent="0.35">
      <c r="A13" s="39">
        <v>5</v>
      </c>
      <c r="B13" s="75" t="s">
        <v>81</v>
      </c>
      <c r="C13" s="95" t="s">
        <v>76</v>
      </c>
      <c r="D13" s="88" t="s">
        <v>47</v>
      </c>
      <c r="E13" s="51">
        <v>10</v>
      </c>
      <c r="F13" s="48"/>
      <c r="G13" s="48"/>
      <c r="H13" s="48"/>
      <c r="I13" s="48"/>
      <c r="J13" s="48">
        <v>12</v>
      </c>
      <c r="K13" s="48">
        <f t="shared" si="0"/>
        <v>0</v>
      </c>
      <c r="L13" s="48">
        <f t="shared" si="1"/>
        <v>250</v>
      </c>
      <c r="M13" s="113" t="s">
        <v>12</v>
      </c>
      <c r="N13" s="125"/>
      <c r="Q13" s="116"/>
      <c r="R13" s="122"/>
      <c r="S13" s="123"/>
      <c r="T13" s="123"/>
      <c r="U13" s="124"/>
    </row>
    <row r="14" spans="1:21" ht="14.4" customHeight="1" thickBot="1" x14ac:dyDescent="0.35">
      <c r="A14" s="181" t="s">
        <v>11</v>
      </c>
      <c r="B14" s="182"/>
      <c r="C14" s="182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5"/>
      <c r="Q14" s="115">
        <v>3</v>
      </c>
      <c r="R14" s="119" t="s">
        <v>50</v>
      </c>
      <c r="S14" s="120"/>
      <c r="T14" s="120"/>
      <c r="U14" s="121"/>
    </row>
    <row r="15" spans="1:21" ht="42" customHeight="1" x14ac:dyDescent="0.3">
      <c r="A15" s="37">
        <v>6</v>
      </c>
      <c r="B15" s="76" t="s">
        <v>82</v>
      </c>
      <c r="C15" s="90" t="s">
        <v>86</v>
      </c>
      <c r="D15" s="183" t="s">
        <v>47</v>
      </c>
      <c r="E15" s="117">
        <v>4</v>
      </c>
      <c r="F15" s="117">
        <v>1</v>
      </c>
      <c r="G15" s="117">
        <v>2</v>
      </c>
      <c r="H15" s="117">
        <v>0</v>
      </c>
      <c r="I15" s="117">
        <v>0</v>
      </c>
      <c r="J15" s="167"/>
      <c r="K15" s="117">
        <f t="shared" ref="K15" si="2">SUM(F15:I15)*14</f>
        <v>42</v>
      </c>
      <c r="L15" s="117">
        <f t="shared" ref="L15" si="3">E15*25-K15</f>
        <v>58</v>
      </c>
      <c r="M15" s="117" t="s">
        <v>12</v>
      </c>
      <c r="N15" s="163"/>
      <c r="Q15" s="116"/>
      <c r="R15" s="122"/>
      <c r="S15" s="123"/>
      <c r="T15" s="123"/>
      <c r="U15" s="124"/>
    </row>
    <row r="16" spans="1:21" ht="28.8" x14ac:dyDescent="0.3">
      <c r="A16" s="38">
        <v>7</v>
      </c>
      <c r="B16" s="74" t="s">
        <v>83</v>
      </c>
      <c r="C16" s="91" t="s">
        <v>87</v>
      </c>
      <c r="D16" s="184"/>
      <c r="E16" s="168"/>
      <c r="F16" s="168"/>
      <c r="G16" s="168"/>
      <c r="H16" s="168"/>
      <c r="I16" s="168"/>
      <c r="J16" s="186"/>
      <c r="K16" s="168"/>
      <c r="L16" s="168"/>
      <c r="M16" s="168"/>
      <c r="N16" s="187"/>
      <c r="Q16" s="116"/>
      <c r="R16" s="122"/>
      <c r="S16" s="123"/>
      <c r="T16" s="123"/>
      <c r="U16" s="124"/>
    </row>
    <row r="17" spans="1:27" ht="29.4" thickBot="1" x14ac:dyDescent="0.35">
      <c r="A17" s="39">
        <v>8</v>
      </c>
      <c r="B17" s="75" t="s">
        <v>84</v>
      </c>
      <c r="C17" s="92" t="s">
        <v>88</v>
      </c>
      <c r="D17" s="185"/>
      <c r="E17" s="113"/>
      <c r="F17" s="113"/>
      <c r="G17" s="113"/>
      <c r="H17" s="113"/>
      <c r="I17" s="113"/>
      <c r="J17" s="168"/>
      <c r="K17" s="113"/>
      <c r="L17" s="113"/>
      <c r="M17" s="113"/>
      <c r="N17" s="125"/>
      <c r="Q17" s="116"/>
      <c r="R17" s="122"/>
      <c r="S17" s="123"/>
      <c r="T17" s="123"/>
      <c r="U17" s="124"/>
      <c r="W17" s="166" t="s">
        <v>58</v>
      </c>
      <c r="X17" s="165"/>
      <c r="Y17" s="165"/>
      <c r="Z17" s="165"/>
      <c r="AA17" s="165"/>
    </row>
    <row r="18" spans="1:27" ht="15" customHeight="1" x14ac:dyDescent="0.3">
      <c r="A18" s="159" t="s">
        <v>31</v>
      </c>
      <c r="B18" s="102"/>
      <c r="C18" s="103"/>
      <c r="D18" s="66" t="s">
        <v>36</v>
      </c>
      <c r="E18" s="102">
        <f>SUM(E9:E17)</f>
        <v>30</v>
      </c>
      <c r="F18" s="59">
        <f>SUM(F9:F17)</f>
        <v>9</v>
      </c>
      <c r="G18" s="59">
        <f>SUM(G9:G17)</f>
        <v>2</v>
      </c>
      <c r="H18" s="59">
        <f>SUM(H9:H17)</f>
        <v>5</v>
      </c>
      <c r="I18" s="59">
        <f>SUM(I9:I17)</f>
        <v>0</v>
      </c>
      <c r="J18" s="59"/>
      <c r="K18" s="102">
        <f ca="1">SUM(K8:K18)</f>
        <v>378</v>
      </c>
      <c r="L18" s="102">
        <f ca="1">SUM(L8:L18)</f>
        <v>297</v>
      </c>
      <c r="M18" s="40" t="s">
        <v>29</v>
      </c>
      <c r="N18" s="36" t="s">
        <v>41</v>
      </c>
      <c r="Q18" s="116"/>
      <c r="R18" s="122"/>
      <c r="S18" s="123"/>
      <c r="T18" s="123"/>
      <c r="U18" s="124"/>
      <c r="W18" s="165"/>
      <c r="X18" s="165"/>
      <c r="Y18" s="165"/>
      <c r="Z18" s="165"/>
      <c r="AA18" s="165"/>
    </row>
    <row r="19" spans="1:27" ht="15" customHeight="1" thickBot="1" x14ac:dyDescent="0.35">
      <c r="A19" s="160"/>
      <c r="B19" s="108"/>
      <c r="C19" s="109"/>
      <c r="D19" s="67" t="s">
        <v>35</v>
      </c>
      <c r="E19" s="108"/>
      <c r="F19" s="60">
        <f>COUNT(F9:F17)</f>
        <v>5</v>
      </c>
      <c r="G19" s="60">
        <f>COUNT(G9:G17)</f>
        <v>5</v>
      </c>
      <c r="H19" s="60">
        <f>COUNT(H9:H17)</f>
        <v>5</v>
      </c>
      <c r="I19" s="60">
        <f>COUNT(I9:I17)</f>
        <v>5</v>
      </c>
      <c r="J19" s="60"/>
      <c r="K19" s="108"/>
      <c r="L19" s="108"/>
      <c r="M19" s="53">
        <f>COUNTIF(M1:M18,"=E")</f>
        <v>4</v>
      </c>
      <c r="N19" s="56">
        <f>COUNTIF(M1:M18,"=V")</f>
        <v>2</v>
      </c>
      <c r="Q19" s="118"/>
      <c r="R19" s="134"/>
      <c r="S19" s="135"/>
      <c r="T19" s="135"/>
      <c r="U19" s="136"/>
      <c r="W19" s="165"/>
      <c r="X19" s="165"/>
      <c r="Y19" s="165"/>
      <c r="Z19" s="165"/>
      <c r="AA19" s="165"/>
    </row>
    <row r="20" spans="1:27" ht="15" customHeight="1" thickBot="1" x14ac:dyDescent="0.35">
      <c r="A20" s="192" t="s">
        <v>30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4"/>
      <c r="Q20" s="115">
        <v>4</v>
      </c>
      <c r="R20" s="69" t="s">
        <v>43</v>
      </c>
      <c r="S20" s="174" t="s">
        <v>48</v>
      </c>
      <c r="T20" s="175"/>
      <c r="U20" s="176"/>
      <c r="W20" s="165"/>
      <c r="X20" s="165"/>
      <c r="Y20" s="165"/>
      <c r="Z20" s="165"/>
      <c r="AA20" s="165"/>
    </row>
    <row r="21" spans="1:27" ht="29.4" thickBot="1" x14ac:dyDescent="0.35">
      <c r="A21" s="37">
        <v>9</v>
      </c>
      <c r="B21" s="76" t="s">
        <v>111</v>
      </c>
      <c r="C21" s="43" t="s">
        <v>89</v>
      </c>
      <c r="D21" s="76" t="s">
        <v>43</v>
      </c>
      <c r="E21" s="76">
        <v>5</v>
      </c>
      <c r="F21" s="76">
        <v>1</v>
      </c>
      <c r="G21" s="76">
        <v>1</v>
      </c>
      <c r="H21" s="76"/>
      <c r="I21" s="76"/>
      <c r="J21" s="76"/>
      <c r="K21" s="76">
        <f t="shared" ref="K21:K22" si="4">SUM(F21:I21)*14</f>
        <v>28</v>
      </c>
      <c r="L21" s="76">
        <f t="shared" ref="L21:L22" si="5">E21*25-K21</f>
        <v>97</v>
      </c>
      <c r="M21" s="117" t="s">
        <v>12</v>
      </c>
      <c r="N21" s="163"/>
      <c r="Q21" s="180"/>
      <c r="R21" s="70" t="s">
        <v>47</v>
      </c>
      <c r="S21" s="177" t="s">
        <v>49</v>
      </c>
      <c r="T21" s="178"/>
      <c r="U21" s="179"/>
      <c r="W21" s="165"/>
      <c r="X21" s="165"/>
      <c r="Y21" s="165"/>
      <c r="Z21" s="165"/>
      <c r="AA21" s="165"/>
    </row>
    <row r="22" spans="1:27" ht="15" customHeight="1" x14ac:dyDescent="0.3">
      <c r="A22" s="38">
        <v>10</v>
      </c>
      <c r="B22" s="74" t="s">
        <v>112</v>
      </c>
      <c r="C22" s="42" t="s">
        <v>92</v>
      </c>
      <c r="D22" s="74" t="s">
        <v>43</v>
      </c>
      <c r="E22" s="74">
        <v>5</v>
      </c>
      <c r="F22" s="74">
        <v>0.5</v>
      </c>
      <c r="G22" s="74">
        <v>2</v>
      </c>
      <c r="H22" s="74"/>
      <c r="I22" s="74"/>
      <c r="J22" s="74"/>
      <c r="K22" s="74">
        <f t="shared" si="4"/>
        <v>35</v>
      </c>
      <c r="L22" s="74">
        <f t="shared" si="5"/>
        <v>90</v>
      </c>
      <c r="M22" s="113" t="s">
        <v>12</v>
      </c>
      <c r="N22" s="125"/>
      <c r="Q22" s="17"/>
      <c r="R22" s="16"/>
      <c r="S22" s="17"/>
      <c r="T22" s="17"/>
      <c r="U22" s="17"/>
    </row>
    <row r="23" spans="1:27" ht="18" customHeight="1" x14ac:dyDescent="0.3">
      <c r="B23" s="188" t="s">
        <v>42</v>
      </c>
      <c r="C23" s="96" t="s">
        <v>38</v>
      </c>
      <c r="D23" s="189">
        <f>SUM(F9:J13)</f>
        <v>25</v>
      </c>
      <c r="E23" s="190"/>
      <c r="F23" s="190"/>
      <c r="G23" s="190"/>
      <c r="H23" s="190"/>
      <c r="I23" s="190"/>
      <c r="J23" s="190"/>
      <c r="K23" s="190"/>
      <c r="L23" s="190"/>
      <c r="M23" s="190"/>
      <c r="N23" s="191"/>
      <c r="Q23" s="172"/>
      <c r="R23" s="172"/>
      <c r="S23" s="172"/>
      <c r="T23" s="172"/>
      <c r="U23" s="172"/>
      <c r="W23" s="165"/>
      <c r="X23" s="165"/>
      <c r="Y23" s="165"/>
      <c r="Z23" s="165"/>
      <c r="AA23" s="165"/>
    </row>
    <row r="24" spans="1:27" ht="15" customHeight="1" x14ac:dyDescent="0.3">
      <c r="B24" s="99"/>
      <c r="C24" s="32" t="s">
        <v>39</v>
      </c>
      <c r="D24" s="104">
        <f>SUM(F15:J17)</f>
        <v>3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Q24" s="172"/>
      <c r="R24" s="172"/>
      <c r="S24" s="172"/>
      <c r="T24" s="172"/>
      <c r="U24" s="172"/>
      <c r="W24" s="165"/>
      <c r="X24" s="165"/>
      <c r="Y24" s="165"/>
      <c r="Z24" s="165"/>
      <c r="AA24" s="165"/>
    </row>
    <row r="25" spans="1:27" ht="15" customHeight="1" thickBot="1" x14ac:dyDescent="0.35">
      <c r="B25" s="100"/>
      <c r="C25" s="33" t="s">
        <v>40</v>
      </c>
      <c r="D25" s="107">
        <f>SUM(F21:J22)</f>
        <v>4.5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Q25" s="172"/>
      <c r="R25" s="172"/>
      <c r="S25" s="172"/>
      <c r="T25" s="172"/>
      <c r="U25" s="172"/>
      <c r="W25" s="165"/>
      <c r="X25" s="165"/>
      <c r="Y25" s="165"/>
      <c r="Z25" s="165"/>
      <c r="AA25" s="165"/>
    </row>
    <row r="26" spans="1:27" x14ac:dyDescent="0.3">
      <c r="B26" s="14" t="s">
        <v>26</v>
      </c>
      <c r="C26" s="64"/>
      <c r="D26" s="63"/>
      <c r="E26" s="138" t="s">
        <v>27</v>
      </c>
      <c r="F26" s="138"/>
      <c r="G26" s="14"/>
      <c r="H26" s="30"/>
      <c r="I26" s="63"/>
      <c r="J26" s="63"/>
      <c r="K26" s="173" t="s">
        <v>28</v>
      </c>
      <c r="L26" s="173"/>
      <c r="M26" s="173"/>
      <c r="N26" s="173"/>
      <c r="Q26" s="172"/>
      <c r="R26" s="172"/>
      <c r="S26" s="172"/>
      <c r="T26" s="172"/>
      <c r="U26" s="172"/>
      <c r="W26" s="165"/>
      <c r="X26" s="165"/>
      <c r="Y26" s="165"/>
      <c r="Z26" s="165"/>
      <c r="AA26" s="165"/>
    </row>
    <row r="27" spans="1:27" ht="14.4" customHeight="1" x14ac:dyDescent="0.3">
      <c r="B27" s="110" t="s">
        <v>17</v>
      </c>
      <c r="C27" s="110"/>
      <c r="D27" s="111" t="s">
        <v>71</v>
      </c>
      <c r="E27" s="111"/>
      <c r="F27" s="111"/>
      <c r="G27" s="111"/>
      <c r="H27" s="111"/>
      <c r="I27" s="111"/>
      <c r="J27" s="112" t="s">
        <v>72</v>
      </c>
      <c r="K27" s="112"/>
      <c r="L27" s="112"/>
      <c r="M27" s="112"/>
      <c r="N27" s="112"/>
      <c r="Q27" s="172"/>
      <c r="R27" s="172"/>
      <c r="S27" s="172"/>
      <c r="T27" s="172"/>
      <c r="U27" s="172"/>
      <c r="W27" s="165"/>
      <c r="X27" s="165"/>
      <c r="Y27" s="165"/>
      <c r="Z27" s="165"/>
      <c r="AA27" s="165"/>
    </row>
    <row r="28" spans="1:27" x14ac:dyDescent="0.3">
      <c r="Q28" s="172"/>
      <c r="R28" s="172"/>
      <c r="S28" s="172"/>
      <c r="T28" s="172"/>
      <c r="U28" s="172"/>
      <c r="W28" s="165"/>
      <c r="X28" s="165"/>
      <c r="Y28" s="165"/>
      <c r="Z28" s="165"/>
      <c r="AA28" s="165"/>
    </row>
    <row r="29" spans="1:27" x14ac:dyDescent="0.3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Q29" s="17"/>
      <c r="R29" s="17"/>
      <c r="S29" s="17"/>
      <c r="T29" s="17"/>
      <c r="U29" s="17"/>
    </row>
    <row r="30" spans="1:27" x14ac:dyDescent="0.3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Q30" s="145" t="s">
        <v>56</v>
      </c>
      <c r="R30" s="145"/>
      <c r="S30" s="145"/>
      <c r="T30" s="145"/>
      <c r="U30" s="145"/>
    </row>
    <row r="31" spans="1:27" x14ac:dyDescent="0.3">
      <c r="Q31" s="145"/>
      <c r="R31" s="145"/>
      <c r="S31" s="145"/>
      <c r="T31" s="145"/>
      <c r="U31" s="145"/>
    </row>
    <row r="32" spans="1:27" ht="15" customHeight="1" x14ac:dyDescent="0.3">
      <c r="Q32" s="145"/>
      <c r="R32" s="145"/>
      <c r="S32" s="145"/>
      <c r="T32" s="145"/>
      <c r="U32" s="145"/>
    </row>
    <row r="33" spans="2:21" ht="15" customHeight="1" x14ac:dyDescent="0.3">
      <c r="B33" s="63"/>
      <c r="C33" s="63"/>
      <c r="D33" s="63" t="s">
        <v>47</v>
      </c>
      <c r="E33" s="63">
        <v>4</v>
      </c>
      <c r="F33" s="63">
        <v>5</v>
      </c>
      <c r="G33" s="63">
        <v>3</v>
      </c>
      <c r="H33" s="63">
        <v>1</v>
      </c>
      <c r="I33" s="63">
        <f>SUM(E33:H33)</f>
        <v>13</v>
      </c>
      <c r="J33" s="63">
        <f>I33/I35*100</f>
        <v>65</v>
      </c>
      <c r="K33" s="63"/>
      <c r="L33" s="63"/>
      <c r="M33" s="63"/>
      <c r="Q33" s="145"/>
      <c r="R33" s="145"/>
      <c r="S33" s="145"/>
      <c r="T33" s="145"/>
      <c r="U33" s="145"/>
    </row>
    <row r="34" spans="2:21" x14ac:dyDescent="0.3">
      <c r="B34" s="63"/>
      <c r="C34" s="63"/>
      <c r="D34" s="63" t="s">
        <v>43</v>
      </c>
      <c r="E34" s="63">
        <v>2</v>
      </c>
      <c r="F34" s="63">
        <v>1</v>
      </c>
      <c r="G34" s="63">
        <v>3</v>
      </c>
      <c r="H34" s="63">
        <v>1</v>
      </c>
      <c r="I34" s="73">
        <f>SUM(E34:H34)</f>
        <v>7</v>
      </c>
      <c r="J34" s="73">
        <f>I34/I35*100</f>
        <v>35</v>
      </c>
      <c r="K34" s="63"/>
      <c r="L34" s="63"/>
      <c r="M34" s="63"/>
      <c r="Q34" s="145"/>
      <c r="R34" s="145"/>
      <c r="S34" s="145"/>
      <c r="T34" s="145"/>
      <c r="U34" s="145"/>
    </row>
    <row r="35" spans="2:21" x14ac:dyDescent="0.3">
      <c r="B35" s="63"/>
      <c r="C35" s="63"/>
      <c r="D35" s="63"/>
      <c r="E35" s="63"/>
      <c r="F35" s="63"/>
      <c r="G35" s="63"/>
      <c r="H35" s="63"/>
      <c r="I35" s="63">
        <f>I33+I34</f>
        <v>20</v>
      </c>
      <c r="J35" s="63"/>
      <c r="K35" s="63"/>
      <c r="L35" s="63"/>
      <c r="M35" s="63"/>
      <c r="Q35" s="145"/>
      <c r="R35" s="145"/>
      <c r="S35" s="145"/>
      <c r="T35" s="145"/>
      <c r="U35" s="145"/>
    </row>
    <row r="36" spans="2:21" x14ac:dyDescent="0.3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2:21" x14ac:dyDescent="0.3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2:21" x14ac:dyDescent="0.3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21" x14ac:dyDescent="0.3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21" x14ac:dyDescent="0.3">
      <c r="B40" s="63"/>
      <c r="C40" s="63"/>
      <c r="H40" s="63"/>
      <c r="I40" s="63"/>
      <c r="J40" s="63"/>
      <c r="K40" s="63"/>
      <c r="L40" s="63"/>
      <c r="M40" s="63"/>
    </row>
    <row r="41" spans="2:21" x14ac:dyDescent="0.3">
      <c r="B41" s="63"/>
      <c r="C41" s="63"/>
      <c r="H41" s="63"/>
      <c r="I41" s="63"/>
      <c r="J41" s="63"/>
      <c r="K41" s="63"/>
      <c r="L41" s="63"/>
      <c r="M41" s="63"/>
    </row>
    <row r="42" spans="2:21" x14ac:dyDescent="0.3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21" x14ac:dyDescent="0.3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2:21" x14ac:dyDescent="0.3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2:21" x14ac:dyDescent="0.3">
      <c r="B45" s="63"/>
      <c r="C45" s="63"/>
      <c r="H45" s="63"/>
      <c r="I45" s="63"/>
      <c r="J45" s="63"/>
      <c r="K45" s="63"/>
      <c r="L45" s="63"/>
      <c r="M45" s="63"/>
    </row>
    <row r="46" spans="2:21" x14ac:dyDescent="0.3">
      <c r="B46" s="63"/>
      <c r="C46" s="63"/>
      <c r="H46" s="63"/>
      <c r="I46" s="63"/>
      <c r="J46" s="63"/>
      <c r="K46" s="63"/>
      <c r="L46" s="63"/>
      <c r="M46" s="63"/>
    </row>
    <row r="47" spans="2:21" x14ac:dyDescent="0.3">
      <c r="B47" s="63"/>
      <c r="C47" s="63"/>
      <c r="H47" s="63"/>
      <c r="I47" s="63"/>
      <c r="J47" s="63"/>
      <c r="K47" s="63"/>
      <c r="L47" s="63"/>
      <c r="M47" s="63"/>
    </row>
    <row r="48" spans="2:21" x14ac:dyDescent="0.3">
      <c r="B48" s="63"/>
      <c r="C48" s="63"/>
      <c r="H48" s="63"/>
      <c r="I48" s="63"/>
      <c r="J48" s="63"/>
      <c r="K48" s="63"/>
      <c r="L48" s="63"/>
      <c r="M48" s="63"/>
    </row>
    <row r="49" spans="2:13" x14ac:dyDescent="0.3">
      <c r="B49" s="63"/>
      <c r="C49" s="63"/>
      <c r="D49" s="4"/>
      <c r="E49" s="4"/>
      <c r="F49" s="4"/>
      <c r="G49" s="4"/>
      <c r="H49" s="63"/>
      <c r="I49" s="63"/>
      <c r="J49" s="63"/>
      <c r="K49" s="63"/>
      <c r="L49" s="63"/>
      <c r="M49" s="63"/>
    </row>
    <row r="50" spans="2:13" ht="14.4" customHeight="1" x14ac:dyDescent="0.3">
      <c r="B50" s="63"/>
      <c r="C50" s="63"/>
      <c r="D50" s="4"/>
      <c r="E50" s="4"/>
      <c r="F50" s="4"/>
      <c r="G50" s="4"/>
      <c r="H50" s="63"/>
      <c r="I50" s="63"/>
      <c r="J50" s="63"/>
      <c r="K50" s="63"/>
      <c r="L50" s="63"/>
      <c r="M50" s="63"/>
    </row>
    <row r="51" spans="2:13" x14ac:dyDescent="0.3">
      <c r="B51" s="63"/>
      <c r="C51" s="63"/>
      <c r="D51" s="137" t="s">
        <v>18</v>
      </c>
      <c r="E51" s="137"/>
      <c r="F51" s="137"/>
      <c r="G51" s="137"/>
      <c r="H51" s="63"/>
      <c r="I51" s="63"/>
      <c r="J51" s="63"/>
      <c r="K51" s="63"/>
      <c r="L51" s="63"/>
      <c r="M51" s="63"/>
    </row>
    <row r="52" spans="2:13" x14ac:dyDescent="0.3">
      <c r="B52" s="63"/>
      <c r="C52" s="63"/>
      <c r="D52" s="137" t="s">
        <v>19</v>
      </c>
      <c r="E52" s="137"/>
      <c r="F52" s="137"/>
      <c r="G52" s="137"/>
      <c r="H52" s="63"/>
      <c r="I52" s="63"/>
      <c r="J52" s="63"/>
      <c r="K52" s="63"/>
      <c r="L52" s="63"/>
      <c r="M52" s="63"/>
    </row>
    <row r="53" spans="2:13" x14ac:dyDescent="0.3">
      <c r="B53" s="63"/>
      <c r="C53" s="63"/>
      <c r="D53" s="63"/>
      <c r="E53" s="4"/>
      <c r="F53" s="4"/>
      <c r="G53" s="4"/>
      <c r="H53" s="63"/>
      <c r="I53" s="63"/>
      <c r="J53" s="63"/>
      <c r="K53" s="63"/>
      <c r="L53" s="63"/>
      <c r="M53" s="63"/>
    </row>
    <row r="54" spans="2:13" x14ac:dyDescent="0.3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2:13" x14ac:dyDescent="0.3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2:13" x14ac:dyDescent="0.3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</sheetData>
  <mergeCells count="66">
    <mergeCell ref="W17:AA21"/>
    <mergeCell ref="B27:C27"/>
    <mergeCell ref="D27:I27"/>
    <mergeCell ref="Q30:U35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  <mergeCell ref="D51:G51"/>
    <mergeCell ref="D52:G52"/>
    <mergeCell ref="W23:AA28"/>
    <mergeCell ref="B23:B25"/>
    <mergeCell ref="D23:N23"/>
    <mergeCell ref="D24:N24"/>
    <mergeCell ref="D25:N25"/>
    <mergeCell ref="E26:F26"/>
    <mergeCell ref="K26:N26"/>
    <mergeCell ref="Q23:U28"/>
    <mergeCell ref="J27:N27"/>
    <mergeCell ref="L15:L17"/>
    <mergeCell ref="M15:N17"/>
    <mergeCell ref="A14:N14"/>
    <mergeCell ref="Q14:Q19"/>
    <mergeCell ref="R14:U19"/>
    <mergeCell ref="D15:D17"/>
    <mergeCell ref="E15:E17"/>
    <mergeCell ref="F15:F17"/>
    <mergeCell ref="G15:G17"/>
    <mergeCell ref="H15:H17"/>
    <mergeCell ref="I15:I17"/>
    <mergeCell ref="J15:J17"/>
    <mergeCell ref="K15:K17"/>
    <mergeCell ref="M9:N9"/>
    <mergeCell ref="Q9:Q13"/>
    <mergeCell ref="R9:U13"/>
    <mergeCell ref="M10:N10"/>
    <mergeCell ref="M11:N11"/>
    <mergeCell ref="M12:N12"/>
    <mergeCell ref="M13:N13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9:D13 D21:D22 D33:D39 D42:D44 D29:D30 D49:D1048576 D5:D7 D15:D18">
    <cfRule type="cellIs" dxfId="25" priority="7" operator="equal">
      <formula>"DS"</formula>
    </cfRule>
    <cfRule type="cellIs" dxfId="24" priority="8" operator="equal">
      <formula>"DA"</formula>
    </cfRule>
  </conditionalFormatting>
  <conditionalFormatting sqref="D27">
    <cfRule type="cellIs" dxfId="23" priority="3" operator="equal">
      <formula>"S"</formula>
    </cfRule>
    <cfRule type="cellIs" dxfId="22" priority="4" operator="equal">
      <formula>"D"</formula>
    </cfRule>
    <cfRule type="cellIs" dxfId="21" priority="5" operator="equal">
      <formula>"C"</formula>
    </cfRule>
    <cfRule type="cellIs" dxfId="20" priority="6" operator="equal">
      <formula>"F"</formula>
    </cfRule>
  </conditionalFormatting>
  <conditionalFormatting sqref="D3:D4">
    <cfRule type="cellIs" dxfId="19" priority="1" operator="equal">
      <formula>"DS"</formula>
    </cfRule>
    <cfRule type="cellIs" dxfId="18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5"/>
  <sheetViews>
    <sheetView view="pageBreakPreview" topLeftCell="A22" zoomScale="70" zoomScaleNormal="100" zoomScaleSheetLayoutView="70" workbookViewId="0">
      <selection activeCell="L4" sqref="L4:M4"/>
    </sheetView>
  </sheetViews>
  <sheetFormatPr defaultRowHeight="14.4" x14ac:dyDescent="0.3"/>
  <cols>
    <col min="1" max="1" width="4.6640625" style="58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57"/>
      <c r="C1" s="4"/>
      <c r="D1" s="144" t="s">
        <v>53</v>
      </c>
      <c r="E1" s="144"/>
      <c r="F1" s="144"/>
      <c r="G1" s="144"/>
      <c r="H1" s="144"/>
      <c r="I1" s="1"/>
      <c r="J1" s="1"/>
      <c r="K1" s="5"/>
      <c r="L1" s="126"/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110"/>
      <c r="C2" s="110"/>
      <c r="D2" s="137" t="s">
        <v>52</v>
      </c>
      <c r="E2" s="137"/>
      <c r="F2" s="137"/>
      <c r="G2" s="137"/>
      <c r="H2" s="137"/>
      <c r="K2" s="8" t="s">
        <v>22</v>
      </c>
      <c r="L2" s="110" t="s">
        <v>46</v>
      </c>
      <c r="M2" s="110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7" t="s">
        <v>107</v>
      </c>
      <c r="D3" s="137"/>
      <c r="E3" s="137"/>
      <c r="F3" s="137"/>
      <c r="G3" s="137"/>
      <c r="K3" s="8" t="s">
        <v>23</v>
      </c>
      <c r="L3" s="110" t="s">
        <v>25</v>
      </c>
      <c r="M3" s="110"/>
      <c r="Q3" s="116"/>
      <c r="R3" s="122"/>
      <c r="S3" s="123"/>
      <c r="T3" s="123"/>
      <c r="U3" s="124"/>
    </row>
    <row r="4" spans="1:27" ht="15.75" customHeight="1" x14ac:dyDescent="0.3">
      <c r="B4" s="7" t="s">
        <v>21</v>
      </c>
      <c r="C4" s="138" t="s">
        <v>108</v>
      </c>
      <c r="D4" s="138"/>
      <c r="E4" s="138"/>
      <c r="F4" s="138"/>
      <c r="G4" s="138"/>
      <c r="K4" s="8" t="s">
        <v>24</v>
      </c>
      <c r="L4" s="139" t="s">
        <v>32</v>
      </c>
      <c r="M4" s="139"/>
      <c r="Q4" s="116"/>
      <c r="R4" s="122"/>
      <c r="S4" s="123"/>
      <c r="T4" s="123"/>
      <c r="U4" s="124"/>
    </row>
    <row r="5" spans="1:27" ht="12" customHeight="1" thickBot="1" x14ac:dyDescent="0.35">
      <c r="B5" s="62"/>
      <c r="C5" s="61"/>
      <c r="D5" s="61"/>
      <c r="E5" s="61"/>
      <c r="F5" s="61"/>
      <c r="G5" s="61"/>
      <c r="H5" s="10"/>
      <c r="I5" s="10"/>
      <c r="J5" s="10"/>
      <c r="K5" s="11"/>
      <c r="L5" s="64"/>
      <c r="M5" s="61"/>
      <c r="Q5" s="116"/>
      <c r="R5" s="122"/>
      <c r="S5" s="123"/>
      <c r="T5" s="123"/>
      <c r="U5" s="124"/>
    </row>
    <row r="6" spans="1:27" s="63" customFormat="1" ht="16.5" customHeight="1" x14ac:dyDescent="0.3">
      <c r="A6" s="146" t="s">
        <v>44</v>
      </c>
      <c r="B6" s="140" t="s">
        <v>2</v>
      </c>
      <c r="C6" s="140" t="s">
        <v>3</v>
      </c>
      <c r="D6" s="140" t="s">
        <v>14</v>
      </c>
      <c r="E6" s="142" t="s">
        <v>0</v>
      </c>
      <c r="F6" s="140" t="s">
        <v>1</v>
      </c>
      <c r="G6" s="140"/>
      <c r="H6" s="140"/>
      <c r="I6" s="140"/>
      <c r="J6" s="65"/>
      <c r="K6" s="140" t="s">
        <v>9</v>
      </c>
      <c r="L6" s="140"/>
      <c r="M6" s="140" t="s">
        <v>8</v>
      </c>
      <c r="N6" s="161"/>
      <c r="Q6" s="116"/>
      <c r="R6" s="122"/>
      <c r="S6" s="123"/>
      <c r="T6" s="123"/>
      <c r="U6" s="124"/>
    </row>
    <row r="7" spans="1:27" ht="15" thickBot="1" x14ac:dyDescent="0.35">
      <c r="A7" s="147"/>
      <c r="B7" s="141"/>
      <c r="C7" s="141"/>
      <c r="D7" s="141"/>
      <c r="E7" s="143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41"/>
      <c r="N7" s="162"/>
      <c r="Q7" s="116"/>
      <c r="R7" s="122"/>
      <c r="S7" s="123"/>
      <c r="T7" s="123"/>
      <c r="U7" s="124"/>
    </row>
    <row r="8" spans="1:27" ht="15" thickBot="1" x14ac:dyDescent="0.35">
      <c r="A8" s="195" t="s">
        <v>10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Q8" s="118"/>
      <c r="R8" s="134"/>
      <c r="S8" s="135"/>
      <c r="T8" s="135"/>
      <c r="U8" s="136"/>
    </row>
    <row r="9" spans="1:27" ht="15" customHeight="1" x14ac:dyDescent="0.3">
      <c r="A9" s="37">
        <v>1</v>
      </c>
      <c r="B9" s="47" t="s">
        <v>90</v>
      </c>
      <c r="C9" s="45" t="s">
        <v>98</v>
      </c>
      <c r="D9" s="54" t="s">
        <v>43</v>
      </c>
      <c r="E9" s="55">
        <v>4</v>
      </c>
      <c r="F9" s="47">
        <v>2</v>
      </c>
      <c r="G9" s="47">
        <v>0</v>
      </c>
      <c r="H9" s="47">
        <v>1</v>
      </c>
      <c r="I9" s="47">
        <v>0</v>
      </c>
      <c r="J9" s="47"/>
      <c r="K9" s="47">
        <f>SUM(F9:I9)*14</f>
        <v>42</v>
      </c>
      <c r="L9" s="47">
        <f>E9*25-K9</f>
        <v>58</v>
      </c>
      <c r="M9" s="117" t="s">
        <v>13</v>
      </c>
      <c r="N9" s="163"/>
      <c r="Q9" s="115">
        <v>2</v>
      </c>
      <c r="R9" s="119" t="s">
        <v>37</v>
      </c>
      <c r="S9" s="120"/>
      <c r="T9" s="120"/>
      <c r="U9" s="121"/>
    </row>
    <row r="10" spans="1:27" ht="15" customHeight="1" x14ac:dyDescent="0.3">
      <c r="A10" s="38">
        <v>2</v>
      </c>
      <c r="B10" s="48" t="s">
        <v>91</v>
      </c>
      <c r="C10" s="46" t="s">
        <v>99</v>
      </c>
      <c r="D10" s="49" t="s">
        <v>43</v>
      </c>
      <c r="E10" s="51">
        <v>4</v>
      </c>
      <c r="F10" s="48">
        <v>2</v>
      </c>
      <c r="G10" s="48">
        <v>0</v>
      </c>
      <c r="H10" s="48">
        <v>1</v>
      </c>
      <c r="I10" s="48">
        <v>0</v>
      </c>
      <c r="J10" s="48"/>
      <c r="K10" s="48">
        <f>SUM(F10:I10)*14</f>
        <v>42</v>
      </c>
      <c r="L10" s="48">
        <f>E10*25-K10</f>
        <v>58</v>
      </c>
      <c r="M10" s="113" t="s">
        <v>13</v>
      </c>
      <c r="N10" s="125"/>
      <c r="Q10" s="116"/>
      <c r="R10" s="122"/>
      <c r="S10" s="123"/>
      <c r="T10" s="123"/>
      <c r="U10" s="124"/>
    </row>
    <row r="11" spans="1:27" ht="43.2" x14ac:dyDescent="0.3">
      <c r="A11" s="38">
        <v>3</v>
      </c>
      <c r="B11" s="48" t="s">
        <v>95</v>
      </c>
      <c r="C11" s="46" t="s">
        <v>100</v>
      </c>
      <c r="D11" s="49" t="s">
        <v>47</v>
      </c>
      <c r="E11" s="51">
        <v>4</v>
      </c>
      <c r="F11" s="48">
        <v>2</v>
      </c>
      <c r="G11" s="48">
        <v>0</v>
      </c>
      <c r="H11" s="48">
        <v>1</v>
      </c>
      <c r="I11" s="48">
        <v>0</v>
      </c>
      <c r="J11" s="48"/>
      <c r="K11" s="48">
        <f>SUM(F11:I11)*14</f>
        <v>42</v>
      </c>
      <c r="L11" s="48">
        <f>E11*25-K11</f>
        <v>58</v>
      </c>
      <c r="M11" s="113" t="s">
        <v>13</v>
      </c>
      <c r="N11" s="125"/>
      <c r="Q11" s="116"/>
      <c r="R11" s="122"/>
      <c r="S11" s="123"/>
      <c r="T11" s="123"/>
      <c r="U11" s="124"/>
    </row>
    <row r="12" spans="1:27" ht="43.2" x14ac:dyDescent="0.3">
      <c r="A12" s="38">
        <v>4</v>
      </c>
      <c r="B12" s="48" t="s">
        <v>96</v>
      </c>
      <c r="C12" s="46" t="s">
        <v>101</v>
      </c>
      <c r="D12" s="49" t="s">
        <v>43</v>
      </c>
      <c r="E12" s="51">
        <v>4</v>
      </c>
      <c r="F12" s="48">
        <v>2</v>
      </c>
      <c r="G12" s="48">
        <v>0</v>
      </c>
      <c r="H12" s="48">
        <v>2</v>
      </c>
      <c r="I12" s="48">
        <v>0</v>
      </c>
      <c r="J12" s="48"/>
      <c r="K12" s="48">
        <f t="shared" ref="K12" si="0">SUM(F12:I12)*14</f>
        <v>56</v>
      </c>
      <c r="L12" s="48">
        <f t="shared" ref="L12:L13" si="1">E12*25-K12</f>
        <v>44</v>
      </c>
      <c r="M12" s="113" t="s">
        <v>13</v>
      </c>
      <c r="N12" s="125"/>
      <c r="Q12" s="116"/>
      <c r="R12" s="122"/>
      <c r="S12" s="123"/>
      <c r="T12" s="123"/>
      <c r="U12" s="124"/>
    </row>
    <row r="13" spans="1:27" ht="29.4" thickBot="1" x14ac:dyDescent="0.35">
      <c r="A13" s="39">
        <v>5</v>
      </c>
      <c r="B13" s="74" t="s">
        <v>97</v>
      </c>
      <c r="C13" s="46" t="s">
        <v>76</v>
      </c>
      <c r="D13" s="50" t="s">
        <v>47</v>
      </c>
      <c r="E13" s="52">
        <v>10</v>
      </c>
      <c r="F13" s="34"/>
      <c r="G13" s="34"/>
      <c r="H13" s="34"/>
      <c r="I13" s="34"/>
      <c r="J13" s="53">
        <v>12</v>
      </c>
      <c r="K13" s="53">
        <f>SUM(F13:I13)*14</f>
        <v>0</v>
      </c>
      <c r="L13" s="53">
        <f t="shared" si="1"/>
        <v>250</v>
      </c>
      <c r="M13" s="114" t="s">
        <v>12</v>
      </c>
      <c r="N13" s="164"/>
      <c r="Q13" s="118"/>
      <c r="R13" s="134"/>
      <c r="S13" s="135"/>
      <c r="T13" s="135"/>
      <c r="U13" s="136"/>
    </row>
    <row r="14" spans="1:27" ht="14.4" customHeight="1" thickBot="1" x14ac:dyDescent="0.35">
      <c r="A14" s="196" t="s">
        <v>11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5"/>
      <c r="Q14" s="115">
        <v>3</v>
      </c>
      <c r="R14" s="119" t="s">
        <v>50</v>
      </c>
      <c r="S14" s="120"/>
      <c r="T14" s="120"/>
      <c r="U14" s="121"/>
    </row>
    <row r="15" spans="1:27" ht="15" customHeight="1" x14ac:dyDescent="0.3">
      <c r="A15" s="37">
        <v>6</v>
      </c>
      <c r="B15" s="76" t="s">
        <v>102</v>
      </c>
      <c r="C15" s="90" t="s">
        <v>93</v>
      </c>
      <c r="D15" s="183" t="s">
        <v>47</v>
      </c>
      <c r="E15" s="117">
        <v>4</v>
      </c>
      <c r="F15" s="117">
        <v>2</v>
      </c>
      <c r="G15" s="117">
        <v>0</v>
      </c>
      <c r="H15" s="117">
        <v>1</v>
      </c>
      <c r="I15" s="117">
        <v>0</v>
      </c>
      <c r="J15" s="167"/>
      <c r="K15" s="117">
        <f t="shared" ref="K15" si="2">SUM(F15:I15)*14</f>
        <v>42</v>
      </c>
      <c r="L15" s="117">
        <f t="shared" ref="L15" si="3">E15*25-K15</f>
        <v>58</v>
      </c>
      <c r="M15" s="117" t="s">
        <v>12</v>
      </c>
      <c r="N15" s="163"/>
      <c r="Q15" s="116"/>
      <c r="R15" s="122"/>
      <c r="S15" s="123"/>
      <c r="T15" s="123"/>
      <c r="U15" s="124"/>
    </row>
    <row r="16" spans="1:27" ht="29.4" thickBot="1" x14ac:dyDescent="0.35">
      <c r="A16" s="38">
        <v>7</v>
      </c>
      <c r="B16" s="74" t="s">
        <v>103</v>
      </c>
      <c r="C16" s="91" t="s">
        <v>94</v>
      </c>
      <c r="D16" s="185"/>
      <c r="E16" s="113"/>
      <c r="F16" s="113"/>
      <c r="G16" s="113"/>
      <c r="H16" s="113"/>
      <c r="I16" s="113"/>
      <c r="J16" s="168"/>
      <c r="K16" s="113"/>
      <c r="L16" s="113"/>
      <c r="M16" s="113"/>
      <c r="N16" s="125"/>
      <c r="Q16" s="116"/>
      <c r="R16" s="122"/>
      <c r="S16" s="123"/>
      <c r="T16" s="123"/>
      <c r="U16" s="124"/>
      <c r="W16" s="166" t="s">
        <v>58</v>
      </c>
      <c r="X16" s="165"/>
      <c r="Y16" s="165"/>
      <c r="Z16" s="165"/>
      <c r="AA16" s="165"/>
    </row>
    <row r="17" spans="1:27" ht="15" customHeight="1" x14ac:dyDescent="0.3">
      <c r="A17" s="159" t="s">
        <v>31</v>
      </c>
      <c r="B17" s="102"/>
      <c r="C17" s="103"/>
      <c r="D17" s="66" t="s">
        <v>36</v>
      </c>
      <c r="E17" s="102">
        <f>SUM(E9:E16)</f>
        <v>30</v>
      </c>
      <c r="F17" s="59">
        <f>SUM(F9:F16)</f>
        <v>10</v>
      </c>
      <c r="G17" s="59">
        <f>SUM(G9:G16)</f>
        <v>0</v>
      </c>
      <c r="H17" s="59">
        <f>SUM(H9:H16)</f>
        <v>6</v>
      </c>
      <c r="I17" s="59">
        <f>SUM(I9:I16)</f>
        <v>0</v>
      </c>
      <c r="J17" s="59"/>
      <c r="K17" s="102">
        <f ca="1">SUM(K8:K17)</f>
        <v>0</v>
      </c>
      <c r="L17" s="102">
        <f ca="1">SUM(L8:L17)</f>
        <v>297</v>
      </c>
      <c r="M17" s="40" t="s">
        <v>29</v>
      </c>
      <c r="N17" s="36" t="s">
        <v>41</v>
      </c>
      <c r="Q17" s="116"/>
      <c r="R17" s="122"/>
      <c r="S17" s="123"/>
      <c r="T17" s="123"/>
      <c r="U17" s="124"/>
      <c r="W17" s="165"/>
      <c r="X17" s="165"/>
      <c r="Y17" s="165"/>
      <c r="Z17" s="165"/>
      <c r="AA17" s="165"/>
    </row>
    <row r="18" spans="1:27" ht="15" customHeight="1" thickBot="1" x14ac:dyDescent="0.35">
      <c r="A18" s="160"/>
      <c r="B18" s="108"/>
      <c r="C18" s="109"/>
      <c r="D18" s="67" t="s">
        <v>35</v>
      </c>
      <c r="E18" s="108"/>
      <c r="F18" s="60">
        <f>COUNT(F9:F16)</f>
        <v>5</v>
      </c>
      <c r="G18" s="60">
        <f>COUNT(G9:G16)</f>
        <v>5</v>
      </c>
      <c r="H18" s="60">
        <f>COUNT(H9:H16)</f>
        <v>5</v>
      </c>
      <c r="I18" s="60">
        <f>COUNT(I9:I16)</f>
        <v>5</v>
      </c>
      <c r="J18" s="60"/>
      <c r="K18" s="108"/>
      <c r="L18" s="108"/>
      <c r="M18" s="53">
        <f>COUNTIF(M1:M17,"=E")</f>
        <v>4</v>
      </c>
      <c r="N18" s="56">
        <f>COUNTIF(M1:M17,"=V")</f>
        <v>2</v>
      </c>
      <c r="Q18" s="118"/>
      <c r="R18" s="134"/>
      <c r="S18" s="135"/>
      <c r="T18" s="135"/>
      <c r="U18" s="136"/>
      <c r="W18" s="165"/>
      <c r="X18" s="165"/>
      <c r="Y18" s="165"/>
      <c r="Z18" s="165"/>
      <c r="AA18" s="165"/>
    </row>
    <row r="19" spans="1:27" ht="15" customHeight="1" thickBot="1" x14ac:dyDescent="0.35">
      <c r="A19" s="156" t="s">
        <v>30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8"/>
      <c r="Q19" s="115">
        <v>4</v>
      </c>
      <c r="R19" s="69" t="s">
        <v>43</v>
      </c>
      <c r="S19" s="174" t="s">
        <v>48</v>
      </c>
      <c r="T19" s="175"/>
      <c r="U19" s="176"/>
      <c r="W19" s="165"/>
      <c r="X19" s="165"/>
      <c r="Y19" s="165"/>
      <c r="Z19" s="165"/>
      <c r="AA19" s="165"/>
    </row>
    <row r="20" spans="1:27" ht="43.8" thickBot="1" x14ac:dyDescent="0.35">
      <c r="A20" s="37">
        <v>8</v>
      </c>
      <c r="B20" s="76" t="s">
        <v>113</v>
      </c>
      <c r="C20" s="43" t="s">
        <v>89</v>
      </c>
      <c r="D20" s="76" t="s">
        <v>43</v>
      </c>
      <c r="E20" s="76">
        <v>5</v>
      </c>
      <c r="F20" s="76">
        <v>1</v>
      </c>
      <c r="G20" s="76">
        <v>1</v>
      </c>
      <c r="H20" s="47"/>
      <c r="I20" s="47"/>
      <c r="J20" s="47"/>
      <c r="K20" s="47">
        <f t="shared" ref="K20:K21" si="4">SUM(F20:I20)*14</f>
        <v>28</v>
      </c>
      <c r="L20" s="47">
        <f t="shared" ref="L20:L21" si="5">E20*25-K20</f>
        <v>97</v>
      </c>
      <c r="M20" s="117" t="s">
        <v>12</v>
      </c>
      <c r="N20" s="163"/>
      <c r="Q20" s="180"/>
      <c r="R20" s="70" t="s">
        <v>47</v>
      </c>
      <c r="S20" s="177" t="s">
        <v>49</v>
      </c>
      <c r="T20" s="178"/>
      <c r="U20" s="179"/>
      <c r="W20" s="165"/>
      <c r="X20" s="165"/>
      <c r="Y20" s="165"/>
      <c r="Z20" s="165"/>
      <c r="AA20" s="165"/>
    </row>
    <row r="21" spans="1:27" ht="29.4" thickBot="1" x14ac:dyDescent="0.35">
      <c r="A21" s="38">
        <v>9</v>
      </c>
      <c r="B21" s="74" t="s">
        <v>114</v>
      </c>
      <c r="C21" s="42" t="s">
        <v>92</v>
      </c>
      <c r="D21" s="74" t="s">
        <v>43</v>
      </c>
      <c r="E21" s="74">
        <v>5</v>
      </c>
      <c r="F21" s="74">
        <v>0.5</v>
      </c>
      <c r="G21" s="74">
        <v>2</v>
      </c>
      <c r="H21" s="48"/>
      <c r="I21" s="48"/>
      <c r="J21" s="48"/>
      <c r="K21" s="76">
        <f t="shared" si="4"/>
        <v>35</v>
      </c>
      <c r="L21" s="76">
        <f t="shared" si="5"/>
        <v>90</v>
      </c>
      <c r="M21" s="113" t="s">
        <v>12</v>
      </c>
      <c r="N21" s="125"/>
      <c r="Q21" s="17"/>
      <c r="R21" s="16"/>
      <c r="S21" s="17"/>
      <c r="T21" s="17"/>
      <c r="U21" s="17"/>
    </row>
    <row r="22" spans="1:27" ht="18" customHeight="1" x14ac:dyDescent="0.3">
      <c r="B22" s="98" t="s">
        <v>42</v>
      </c>
      <c r="C22" s="31" t="s">
        <v>38</v>
      </c>
      <c r="D22" s="101">
        <f>SUM(F9:J13)</f>
        <v>25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3"/>
      <c r="Q22" s="172"/>
      <c r="R22" s="172"/>
      <c r="S22" s="172"/>
      <c r="T22" s="172"/>
      <c r="U22" s="172"/>
      <c r="W22" s="165"/>
      <c r="X22" s="165"/>
      <c r="Y22" s="165"/>
      <c r="Z22" s="165"/>
      <c r="AA22" s="165"/>
    </row>
    <row r="23" spans="1:27" ht="15" customHeight="1" x14ac:dyDescent="0.3">
      <c r="B23" s="99"/>
      <c r="C23" s="32" t="s">
        <v>39</v>
      </c>
      <c r="D23" s="104">
        <f>SUM(F15:J16)</f>
        <v>3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Q23" s="172"/>
      <c r="R23" s="172"/>
      <c r="S23" s="172"/>
      <c r="T23" s="172"/>
      <c r="U23" s="172"/>
      <c r="W23" s="165"/>
      <c r="X23" s="165"/>
      <c r="Y23" s="165"/>
      <c r="Z23" s="165"/>
      <c r="AA23" s="165"/>
    </row>
    <row r="24" spans="1:27" ht="15" customHeight="1" thickBot="1" x14ac:dyDescent="0.35">
      <c r="B24" s="100"/>
      <c r="C24" s="33" t="s">
        <v>40</v>
      </c>
      <c r="D24" s="107">
        <f>SUM(F20:J21)</f>
        <v>4.5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9"/>
      <c r="Q24" s="172"/>
      <c r="R24" s="172"/>
      <c r="S24" s="172"/>
      <c r="T24" s="172"/>
      <c r="U24" s="172"/>
      <c r="W24" s="165"/>
      <c r="X24" s="165"/>
      <c r="Y24" s="165"/>
      <c r="Z24" s="165"/>
      <c r="AA24" s="165"/>
    </row>
    <row r="25" spans="1:27" x14ac:dyDescent="0.3">
      <c r="B25" s="14" t="s">
        <v>26</v>
      </c>
      <c r="C25" s="64"/>
      <c r="D25" s="63"/>
      <c r="E25" s="138" t="s">
        <v>27</v>
      </c>
      <c r="F25" s="138"/>
      <c r="G25" s="14"/>
      <c r="H25" s="30"/>
      <c r="I25" s="63"/>
      <c r="J25" s="63"/>
      <c r="K25" s="173" t="s">
        <v>28</v>
      </c>
      <c r="L25" s="173"/>
      <c r="M25" s="173"/>
      <c r="N25" s="173"/>
      <c r="Q25" s="172"/>
      <c r="R25" s="172"/>
      <c r="S25" s="172"/>
      <c r="T25" s="172"/>
      <c r="U25" s="172"/>
      <c r="W25" s="165"/>
      <c r="X25" s="165"/>
      <c r="Y25" s="165"/>
      <c r="Z25" s="165"/>
      <c r="AA25" s="165"/>
    </row>
    <row r="26" spans="1:27" ht="14.4" customHeight="1" x14ac:dyDescent="0.3">
      <c r="B26" s="110" t="s">
        <v>17</v>
      </c>
      <c r="C26" s="110"/>
      <c r="D26" s="111" t="s">
        <v>71</v>
      </c>
      <c r="E26" s="111"/>
      <c r="F26" s="111"/>
      <c r="G26" s="111"/>
      <c r="H26" s="111"/>
      <c r="I26" s="111"/>
      <c r="J26" s="112" t="s">
        <v>72</v>
      </c>
      <c r="K26" s="112"/>
      <c r="L26" s="112"/>
      <c r="M26" s="112"/>
      <c r="N26" s="112"/>
      <c r="Q26" s="172"/>
      <c r="R26" s="172"/>
      <c r="S26" s="172"/>
      <c r="T26" s="172"/>
      <c r="U26" s="172"/>
      <c r="W26" s="165"/>
      <c r="X26" s="165"/>
      <c r="Y26" s="165"/>
      <c r="Z26" s="165"/>
      <c r="AA26" s="165"/>
    </row>
    <row r="27" spans="1:27" x14ac:dyDescent="0.3">
      <c r="Q27" s="172"/>
      <c r="R27" s="172"/>
      <c r="S27" s="172"/>
      <c r="T27" s="172"/>
      <c r="U27" s="172"/>
      <c r="W27" s="165"/>
      <c r="X27" s="165"/>
      <c r="Y27" s="165"/>
      <c r="Z27" s="165"/>
      <c r="AA27" s="165"/>
    </row>
    <row r="28" spans="1:27" x14ac:dyDescent="0.3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Q28" s="17"/>
      <c r="R28" s="17"/>
      <c r="S28" s="17"/>
      <c r="T28" s="17"/>
      <c r="U28" s="17"/>
    </row>
    <row r="29" spans="1:27" x14ac:dyDescent="0.3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Q29" s="145" t="s">
        <v>56</v>
      </c>
      <c r="R29" s="145"/>
      <c r="S29" s="145"/>
      <c r="T29" s="145"/>
      <c r="U29" s="145"/>
    </row>
    <row r="30" spans="1:27" x14ac:dyDescent="0.3">
      <c r="Q30" s="145"/>
      <c r="R30" s="145"/>
      <c r="S30" s="145"/>
      <c r="T30" s="145"/>
      <c r="U30" s="145"/>
    </row>
    <row r="31" spans="1:27" ht="15" customHeight="1" x14ac:dyDescent="0.3">
      <c r="Q31" s="145"/>
      <c r="R31" s="145"/>
      <c r="S31" s="145"/>
      <c r="T31" s="145"/>
      <c r="U31" s="145"/>
    </row>
    <row r="32" spans="1:27" ht="15" customHeight="1" x14ac:dyDescent="0.3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Q32" s="145"/>
      <c r="R32" s="145"/>
      <c r="S32" s="145"/>
      <c r="T32" s="145"/>
      <c r="U32" s="145"/>
    </row>
    <row r="33" spans="2:21" x14ac:dyDescent="0.3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Q33" s="145"/>
      <c r="R33" s="145"/>
      <c r="S33" s="145"/>
      <c r="T33" s="145"/>
      <c r="U33" s="145"/>
    </row>
    <row r="34" spans="2:21" x14ac:dyDescent="0.3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Q34" s="145"/>
      <c r="R34" s="145"/>
      <c r="S34" s="145"/>
      <c r="T34" s="145"/>
      <c r="U34" s="145"/>
    </row>
    <row r="35" spans="2:21" x14ac:dyDescent="0.3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2:21" x14ac:dyDescent="0.3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2:21" x14ac:dyDescent="0.3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2:21" x14ac:dyDescent="0.3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21" x14ac:dyDescent="0.3">
      <c r="B39" s="63"/>
      <c r="C39" s="63"/>
      <c r="H39" s="63"/>
      <c r="I39" s="63"/>
      <c r="J39" s="63"/>
      <c r="K39" s="63"/>
      <c r="L39" s="63"/>
      <c r="M39" s="63"/>
    </row>
    <row r="40" spans="2:21" x14ac:dyDescent="0.3">
      <c r="B40" s="63"/>
      <c r="C40" s="63"/>
      <c r="H40" s="63"/>
      <c r="I40" s="63"/>
      <c r="J40" s="63"/>
      <c r="K40" s="63"/>
      <c r="L40" s="63"/>
      <c r="M40" s="63"/>
    </row>
    <row r="41" spans="2:21" x14ac:dyDescent="0.3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2:21" x14ac:dyDescent="0.3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21" x14ac:dyDescent="0.3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2:21" x14ac:dyDescent="0.3">
      <c r="B44" s="63"/>
      <c r="C44" s="63"/>
      <c r="H44" s="63"/>
      <c r="I44" s="63"/>
      <c r="J44" s="63"/>
      <c r="K44" s="63"/>
      <c r="L44" s="63"/>
      <c r="M44" s="63"/>
    </row>
    <row r="45" spans="2:21" x14ac:dyDescent="0.3">
      <c r="B45" s="63"/>
      <c r="C45" s="63"/>
      <c r="H45" s="63"/>
      <c r="I45" s="63"/>
      <c r="J45" s="63"/>
      <c r="K45" s="63"/>
      <c r="L45" s="63"/>
      <c r="M45" s="63"/>
    </row>
    <row r="46" spans="2:21" x14ac:dyDescent="0.3">
      <c r="B46" s="63"/>
      <c r="C46" s="63"/>
      <c r="H46" s="63"/>
      <c r="I46" s="63"/>
      <c r="J46" s="63"/>
      <c r="K46" s="63"/>
      <c r="L46" s="63"/>
      <c r="M46" s="63"/>
    </row>
    <row r="47" spans="2:21" x14ac:dyDescent="0.3">
      <c r="B47" s="63"/>
      <c r="C47" s="63"/>
      <c r="H47" s="63"/>
      <c r="I47" s="63"/>
      <c r="J47" s="63"/>
      <c r="K47" s="63"/>
      <c r="L47" s="63"/>
      <c r="M47" s="63"/>
    </row>
    <row r="48" spans="2:21" x14ac:dyDescent="0.3">
      <c r="B48" s="63"/>
      <c r="C48" s="63"/>
      <c r="D48" s="4"/>
      <c r="E48" s="4"/>
      <c r="F48" s="4"/>
      <c r="G48" s="4"/>
      <c r="H48" s="63"/>
      <c r="I48" s="63"/>
      <c r="J48" s="63"/>
      <c r="K48" s="63"/>
      <c r="L48" s="63"/>
      <c r="M48" s="63"/>
    </row>
    <row r="49" spans="2:13" ht="14.4" customHeight="1" x14ac:dyDescent="0.3">
      <c r="B49" s="63"/>
      <c r="C49" s="63"/>
      <c r="D49" s="4"/>
      <c r="E49" s="4"/>
      <c r="F49" s="4"/>
      <c r="G49" s="4"/>
      <c r="H49" s="63"/>
      <c r="I49" s="63"/>
      <c r="J49" s="63"/>
      <c r="K49" s="63"/>
      <c r="L49" s="63"/>
      <c r="M49" s="63"/>
    </row>
    <row r="50" spans="2:13" x14ac:dyDescent="0.3">
      <c r="B50" s="63"/>
      <c r="C50" s="63"/>
      <c r="D50" s="137" t="s">
        <v>18</v>
      </c>
      <c r="E50" s="137"/>
      <c r="F50" s="137"/>
      <c r="G50" s="137"/>
      <c r="H50" s="63"/>
      <c r="I50" s="63"/>
      <c r="J50" s="63"/>
      <c r="K50" s="63"/>
      <c r="L50" s="63"/>
      <c r="M50" s="63"/>
    </row>
    <row r="51" spans="2:13" x14ac:dyDescent="0.3">
      <c r="B51" s="63"/>
      <c r="C51" s="63"/>
      <c r="D51" s="137" t="s">
        <v>19</v>
      </c>
      <c r="E51" s="137"/>
      <c r="F51" s="137"/>
      <c r="G51" s="137"/>
      <c r="H51" s="63"/>
      <c r="I51" s="63"/>
      <c r="J51" s="63"/>
      <c r="K51" s="63"/>
      <c r="L51" s="63"/>
      <c r="M51" s="63"/>
    </row>
    <row r="52" spans="2:13" x14ac:dyDescent="0.3">
      <c r="B52" s="63"/>
      <c r="C52" s="63"/>
      <c r="D52" s="63"/>
      <c r="E52" s="4"/>
      <c r="F52" s="4"/>
      <c r="G52" s="4"/>
      <c r="H52" s="63"/>
      <c r="I52" s="63"/>
      <c r="J52" s="63"/>
      <c r="K52" s="63"/>
      <c r="L52" s="63"/>
      <c r="M52" s="63"/>
    </row>
    <row r="53" spans="2:13" x14ac:dyDescent="0.3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2:13" x14ac:dyDescent="0.3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2:13" x14ac:dyDescent="0.3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</sheetData>
  <mergeCells count="66">
    <mergeCell ref="W16:AA20"/>
    <mergeCell ref="B26:C26"/>
    <mergeCell ref="D26:I26"/>
    <mergeCell ref="Q29:U34"/>
    <mergeCell ref="S19:U19"/>
    <mergeCell ref="M20:N20"/>
    <mergeCell ref="S20:U20"/>
    <mergeCell ref="M21:N21"/>
    <mergeCell ref="A17:C18"/>
    <mergeCell ref="E17:E18"/>
    <mergeCell ref="K17:K18"/>
    <mergeCell ref="L17:L18"/>
    <mergeCell ref="A19:N19"/>
    <mergeCell ref="Q19:Q20"/>
    <mergeCell ref="D50:G50"/>
    <mergeCell ref="D51:G51"/>
    <mergeCell ref="W22:AA27"/>
    <mergeCell ref="B22:B24"/>
    <mergeCell ref="D22:N22"/>
    <mergeCell ref="D23:N23"/>
    <mergeCell ref="D24:N24"/>
    <mergeCell ref="E25:F25"/>
    <mergeCell ref="K25:N25"/>
    <mergeCell ref="Q22:U27"/>
    <mergeCell ref="J26:N26"/>
    <mergeCell ref="L15:L16"/>
    <mergeCell ref="M15:N16"/>
    <mergeCell ref="A14:N14"/>
    <mergeCell ref="Q14:Q18"/>
    <mergeCell ref="R14:U18"/>
    <mergeCell ref="D15:D16"/>
    <mergeCell ref="E15:E16"/>
    <mergeCell ref="F15:F16"/>
    <mergeCell ref="G15:G16"/>
    <mergeCell ref="H15:H16"/>
    <mergeCell ref="I15:I16"/>
    <mergeCell ref="J15:J16"/>
    <mergeCell ref="K15:K16"/>
    <mergeCell ref="M9:N9"/>
    <mergeCell ref="Q9:Q13"/>
    <mergeCell ref="R9:U13"/>
    <mergeCell ref="M10:N10"/>
    <mergeCell ref="M11:N11"/>
    <mergeCell ref="M12:N12"/>
    <mergeCell ref="M13:N13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32:D38 D41:D43 D28:D29 D48:D1048576 D9:D13 D5:D7 D15:D17">
    <cfRule type="cellIs" dxfId="17" priority="9" operator="equal">
      <formula>"DS"</formula>
    </cfRule>
    <cfRule type="cellIs" dxfId="16" priority="10" operator="equal">
      <formula>"DA"</formula>
    </cfRule>
  </conditionalFormatting>
  <conditionalFormatting sqref="D20:D21">
    <cfRule type="cellIs" dxfId="15" priority="7" operator="equal">
      <formula>"DS"</formula>
    </cfRule>
    <cfRule type="cellIs" dxfId="14" priority="8" operator="equal">
      <formula>"DA"</formula>
    </cfRule>
  </conditionalFormatting>
  <conditionalFormatting sqref="D26">
    <cfRule type="cellIs" dxfId="13" priority="3" operator="equal">
      <formula>"S"</formula>
    </cfRule>
    <cfRule type="cellIs" dxfId="12" priority="4" operator="equal">
      <formula>"D"</formula>
    </cfRule>
    <cfRule type="cellIs" dxfId="11" priority="5" operator="equal">
      <formula>"C"</formula>
    </cfRule>
    <cfRule type="cellIs" dxfId="10" priority="6" operator="equal">
      <formula>"F"</formula>
    </cfRule>
  </conditionalFormatting>
  <conditionalFormatting sqref="D3:D4">
    <cfRule type="cellIs" dxfId="9" priority="1" operator="equal">
      <formula>"DS"</formula>
    </cfRule>
    <cfRule type="cellIs" dxfId="8" priority="2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7"/>
  <sheetViews>
    <sheetView topLeftCell="A10" zoomScaleNormal="100" zoomScaleSheetLayoutView="70" workbookViewId="0">
      <selection activeCell="O9" sqref="O9"/>
    </sheetView>
  </sheetViews>
  <sheetFormatPr defaultRowHeight="14.4" x14ac:dyDescent="0.3"/>
  <cols>
    <col min="1" max="1" width="4.6640625" style="78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79"/>
      <c r="C1" s="4"/>
      <c r="D1" s="144" t="s">
        <v>53</v>
      </c>
      <c r="E1" s="144"/>
      <c r="F1" s="144"/>
      <c r="G1" s="144"/>
      <c r="H1" s="144"/>
      <c r="I1" s="1"/>
      <c r="J1" s="1"/>
      <c r="K1" s="5"/>
      <c r="L1" s="126" t="s">
        <v>16</v>
      </c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110"/>
      <c r="C2" s="110"/>
      <c r="D2" s="137" t="s">
        <v>52</v>
      </c>
      <c r="E2" s="137"/>
      <c r="F2" s="137"/>
      <c r="G2" s="137"/>
      <c r="H2" s="137"/>
      <c r="K2" s="8" t="s">
        <v>22</v>
      </c>
      <c r="L2" s="110" t="s">
        <v>46</v>
      </c>
      <c r="M2" s="110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7" t="s">
        <v>107</v>
      </c>
      <c r="D3" s="137"/>
      <c r="E3" s="137"/>
      <c r="F3" s="137"/>
      <c r="G3" s="137"/>
      <c r="K3" s="8" t="s">
        <v>23</v>
      </c>
      <c r="L3" s="110" t="s">
        <v>25</v>
      </c>
      <c r="M3" s="110"/>
      <c r="Q3" s="116"/>
      <c r="R3" s="122"/>
      <c r="S3" s="123"/>
      <c r="T3" s="123"/>
      <c r="U3" s="124"/>
    </row>
    <row r="4" spans="1:27" ht="15.75" customHeight="1" x14ac:dyDescent="0.3">
      <c r="B4" s="7" t="s">
        <v>21</v>
      </c>
      <c r="C4" s="138" t="s">
        <v>108</v>
      </c>
      <c r="D4" s="138"/>
      <c r="E4" s="138"/>
      <c r="F4" s="138"/>
      <c r="G4" s="138"/>
      <c r="K4" s="8" t="s">
        <v>24</v>
      </c>
      <c r="L4" s="139" t="s">
        <v>25</v>
      </c>
      <c r="M4" s="139"/>
      <c r="Q4" s="116"/>
      <c r="R4" s="122"/>
      <c r="S4" s="123"/>
      <c r="T4" s="123"/>
      <c r="U4" s="124"/>
    </row>
    <row r="5" spans="1:27" ht="12" customHeight="1" thickBot="1" x14ac:dyDescent="0.35">
      <c r="B5" s="86"/>
      <c r="C5" s="80"/>
      <c r="D5" s="80"/>
      <c r="E5" s="80"/>
      <c r="F5" s="80"/>
      <c r="G5" s="80"/>
      <c r="H5" s="10"/>
      <c r="I5" s="10"/>
      <c r="J5" s="10"/>
      <c r="K5" s="11"/>
      <c r="L5" s="81"/>
      <c r="M5" s="80"/>
      <c r="Q5" s="116"/>
      <c r="R5" s="122"/>
      <c r="S5" s="123"/>
      <c r="T5" s="123"/>
      <c r="U5" s="124"/>
    </row>
    <row r="6" spans="1:27" s="73" customFormat="1" ht="16.5" customHeight="1" x14ac:dyDescent="0.3">
      <c r="A6" s="146" t="s">
        <v>44</v>
      </c>
      <c r="B6" s="140" t="s">
        <v>2</v>
      </c>
      <c r="C6" s="140" t="s">
        <v>3</v>
      </c>
      <c r="D6" s="140" t="s">
        <v>14</v>
      </c>
      <c r="E6" s="142" t="s">
        <v>0</v>
      </c>
      <c r="F6" s="140" t="s">
        <v>1</v>
      </c>
      <c r="G6" s="140"/>
      <c r="H6" s="140"/>
      <c r="I6" s="140"/>
      <c r="J6" s="82"/>
      <c r="K6" s="140" t="s">
        <v>9</v>
      </c>
      <c r="L6" s="140"/>
      <c r="M6" s="140" t="s">
        <v>8</v>
      </c>
      <c r="N6" s="161"/>
      <c r="Q6" s="116"/>
      <c r="R6" s="122"/>
      <c r="S6" s="123"/>
      <c r="T6" s="123"/>
      <c r="U6" s="124"/>
    </row>
    <row r="7" spans="1:27" ht="15" thickBot="1" x14ac:dyDescent="0.35">
      <c r="A7" s="147"/>
      <c r="B7" s="141"/>
      <c r="C7" s="141"/>
      <c r="D7" s="141"/>
      <c r="E7" s="143"/>
      <c r="F7" s="12" t="s">
        <v>4</v>
      </c>
      <c r="G7" s="12" t="s">
        <v>5</v>
      </c>
      <c r="H7" s="12" t="s">
        <v>6</v>
      </c>
      <c r="I7" s="12" t="s">
        <v>7</v>
      </c>
      <c r="J7" s="83" t="s">
        <v>104</v>
      </c>
      <c r="K7" s="12" t="s">
        <v>20</v>
      </c>
      <c r="L7" s="12" t="s">
        <v>45</v>
      </c>
      <c r="M7" s="141"/>
      <c r="N7" s="162"/>
      <c r="Q7" s="116"/>
      <c r="R7" s="122"/>
      <c r="S7" s="123"/>
      <c r="T7" s="123"/>
      <c r="U7" s="124"/>
    </row>
    <row r="8" spans="1:27" ht="15" thickBot="1" x14ac:dyDescent="0.35">
      <c r="A8" s="148" t="s">
        <v>10</v>
      </c>
      <c r="B8" s="149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Q8" s="118"/>
      <c r="R8" s="134"/>
      <c r="S8" s="135"/>
      <c r="T8" s="135"/>
      <c r="U8" s="136"/>
    </row>
    <row r="9" spans="1:27" x14ac:dyDescent="0.3">
      <c r="A9" s="37">
        <v>1</v>
      </c>
      <c r="B9" s="76" t="s">
        <v>115</v>
      </c>
      <c r="C9" s="90" t="s">
        <v>105</v>
      </c>
      <c r="D9" s="87" t="s">
        <v>43</v>
      </c>
      <c r="E9" s="55">
        <v>2</v>
      </c>
      <c r="F9" s="76">
        <v>1</v>
      </c>
      <c r="G9" s="76"/>
      <c r="H9" s="76"/>
      <c r="I9" s="76"/>
      <c r="J9" s="76"/>
      <c r="K9" s="76">
        <f>SUM(F9:I9)*14</f>
        <v>14</v>
      </c>
      <c r="L9" s="76">
        <f>E9*25-K9</f>
        <v>36</v>
      </c>
      <c r="M9" s="117" t="s">
        <v>12</v>
      </c>
      <c r="N9" s="163"/>
      <c r="Q9" s="115">
        <v>2</v>
      </c>
      <c r="R9" s="119" t="s">
        <v>37</v>
      </c>
      <c r="S9" s="120"/>
      <c r="T9" s="120"/>
      <c r="U9" s="121"/>
    </row>
    <row r="10" spans="1:27" ht="43.2" customHeight="1" thickBot="1" x14ac:dyDescent="0.35">
      <c r="A10" s="39">
        <v>2</v>
      </c>
      <c r="B10" s="75" t="s">
        <v>116</v>
      </c>
      <c r="C10" s="92" t="s">
        <v>106</v>
      </c>
      <c r="D10" s="89" t="s">
        <v>47</v>
      </c>
      <c r="E10" s="52">
        <v>28</v>
      </c>
      <c r="F10" s="34"/>
      <c r="G10" s="34"/>
      <c r="H10" s="34"/>
      <c r="I10" s="34"/>
      <c r="J10" s="75">
        <v>27</v>
      </c>
      <c r="K10" s="75">
        <v>378</v>
      </c>
      <c r="L10" s="75">
        <f t="shared" ref="L10" si="0">E10*25-K10</f>
        <v>322</v>
      </c>
      <c r="M10" s="114" t="s">
        <v>12</v>
      </c>
      <c r="N10" s="164"/>
      <c r="Q10" s="118"/>
      <c r="R10" s="134"/>
      <c r="S10" s="135"/>
      <c r="T10" s="135"/>
      <c r="U10" s="136"/>
    </row>
    <row r="11" spans="1:27" ht="14.4" customHeight="1" thickBot="1" x14ac:dyDescent="0.35">
      <c r="A11" s="152" t="s">
        <v>11</v>
      </c>
      <c r="B11" s="153"/>
      <c r="C11" s="153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Q11" s="115">
        <v>3</v>
      </c>
      <c r="R11" s="119" t="s">
        <v>50</v>
      </c>
      <c r="S11" s="120"/>
      <c r="T11" s="120"/>
      <c r="U11" s="121"/>
    </row>
    <row r="12" spans="1:27" x14ac:dyDescent="0.3">
      <c r="A12" s="38"/>
      <c r="B12" s="113"/>
      <c r="C12" s="97"/>
      <c r="D12" s="113"/>
      <c r="E12" s="113"/>
      <c r="F12" s="113"/>
      <c r="G12" s="113"/>
      <c r="H12" s="113"/>
      <c r="I12" s="113"/>
      <c r="J12" s="169"/>
      <c r="K12" s="113"/>
      <c r="L12" s="113"/>
      <c r="M12" s="113"/>
      <c r="N12" s="125"/>
      <c r="Q12" s="116"/>
      <c r="R12" s="122"/>
      <c r="S12" s="123"/>
      <c r="T12" s="123"/>
      <c r="U12" s="124"/>
      <c r="W12" s="165"/>
      <c r="X12" s="165"/>
      <c r="Y12" s="165"/>
      <c r="Z12" s="165"/>
      <c r="AA12" s="165"/>
    </row>
    <row r="13" spans="1:27" ht="15" thickBot="1" x14ac:dyDescent="0.35">
      <c r="A13" s="39"/>
      <c r="B13" s="114"/>
      <c r="C13" s="97"/>
      <c r="D13" s="114"/>
      <c r="E13" s="114"/>
      <c r="F13" s="114"/>
      <c r="G13" s="114"/>
      <c r="H13" s="114"/>
      <c r="I13" s="114"/>
      <c r="J13" s="170"/>
      <c r="K13" s="114"/>
      <c r="L13" s="114"/>
      <c r="M13" s="114"/>
      <c r="N13" s="164"/>
      <c r="Q13" s="116"/>
      <c r="R13" s="122"/>
      <c r="S13" s="123"/>
      <c r="T13" s="123"/>
      <c r="U13" s="124"/>
      <c r="W13" s="165"/>
      <c r="X13" s="165"/>
      <c r="Y13" s="165"/>
      <c r="Z13" s="165"/>
      <c r="AA13" s="165"/>
    </row>
    <row r="14" spans="1:27" ht="15" customHeight="1" x14ac:dyDescent="0.3">
      <c r="A14" s="159" t="s">
        <v>31</v>
      </c>
      <c r="B14" s="102"/>
      <c r="C14" s="103"/>
      <c r="D14" s="84" t="s">
        <v>36</v>
      </c>
      <c r="E14" s="102">
        <f>SUM(E9:E13)</f>
        <v>30</v>
      </c>
      <c r="F14" s="71">
        <f>SUM(F9:F13)</f>
        <v>1</v>
      </c>
      <c r="G14" s="71">
        <f>SUM(G9:G13)</f>
        <v>0</v>
      </c>
      <c r="H14" s="71">
        <f>SUM(H9:H13)</f>
        <v>0</v>
      </c>
      <c r="I14" s="71">
        <f>SUM(I9:I13)</f>
        <v>0</v>
      </c>
      <c r="J14" s="71"/>
      <c r="K14" s="102">
        <f>SUM(K8:K13)</f>
        <v>392</v>
      </c>
      <c r="L14" s="102">
        <f>SUM(L8:L13)</f>
        <v>358</v>
      </c>
      <c r="M14" s="40" t="s">
        <v>29</v>
      </c>
      <c r="N14" s="36" t="s">
        <v>41</v>
      </c>
      <c r="Q14" s="116"/>
      <c r="R14" s="122"/>
      <c r="S14" s="123"/>
      <c r="T14" s="123"/>
      <c r="U14" s="124"/>
      <c r="W14" s="165"/>
      <c r="X14" s="165"/>
      <c r="Y14" s="165"/>
      <c r="Z14" s="165"/>
      <c r="AA14" s="165"/>
    </row>
    <row r="15" spans="1:27" ht="15" customHeight="1" thickBot="1" x14ac:dyDescent="0.35">
      <c r="A15" s="160"/>
      <c r="B15" s="108"/>
      <c r="C15" s="109"/>
      <c r="D15" s="85" t="s">
        <v>35</v>
      </c>
      <c r="E15" s="108"/>
      <c r="F15" s="72">
        <f>COUNT(F9:F13)</f>
        <v>1</v>
      </c>
      <c r="G15" s="72">
        <f>COUNT(G9:G13)</f>
        <v>0</v>
      </c>
      <c r="H15" s="72">
        <f>COUNT(H9:H13)</f>
        <v>0</v>
      </c>
      <c r="I15" s="72">
        <f>COUNT(I9:I13)</f>
        <v>0</v>
      </c>
      <c r="J15" s="72"/>
      <c r="K15" s="108"/>
      <c r="L15" s="108"/>
      <c r="M15" s="75">
        <f>COUNTIF(M1:M14,"=E")</f>
        <v>0</v>
      </c>
      <c r="N15" s="77">
        <f>COUNTIF(M1:M14,"=V")</f>
        <v>2</v>
      </c>
      <c r="Q15" s="118"/>
      <c r="R15" s="134"/>
      <c r="S15" s="135"/>
      <c r="T15" s="135"/>
      <c r="U15" s="136"/>
      <c r="W15" s="165"/>
      <c r="X15" s="165"/>
      <c r="Y15" s="165"/>
      <c r="Z15" s="165"/>
      <c r="AA15" s="165"/>
    </row>
    <row r="16" spans="1:27" ht="15" customHeight="1" thickBot="1" x14ac:dyDescent="0.35">
      <c r="A16" s="156" t="s">
        <v>30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8"/>
      <c r="Q16" s="115">
        <v>4</v>
      </c>
      <c r="R16" s="69" t="s">
        <v>43</v>
      </c>
      <c r="S16" s="174" t="s">
        <v>48</v>
      </c>
      <c r="T16" s="175"/>
      <c r="U16" s="176"/>
      <c r="W16" s="165"/>
      <c r="X16" s="165"/>
      <c r="Y16" s="165"/>
      <c r="Z16" s="165"/>
      <c r="AA16" s="165"/>
    </row>
    <row r="17" spans="1:27" ht="15" customHeight="1" thickBot="1" x14ac:dyDescent="0.35">
      <c r="A17" s="37"/>
      <c r="B17" s="35"/>
      <c r="C17" s="43"/>
      <c r="D17" s="76"/>
      <c r="E17" s="76"/>
      <c r="F17" s="76"/>
      <c r="G17" s="76"/>
      <c r="H17" s="76"/>
      <c r="I17" s="76"/>
      <c r="J17" s="76"/>
      <c r="K17" s="76">
        <f t="shared" ref="K17" si="1">SUM(F17:I17)*14</f>
        <v>0</v>
      </c>
      <c r="L17" s="76">
        <f t="shared" ref="L17" si="2">E17*25-K17</f>
        <v>0</v>
      </c>
      <c r="M17" s="117" t="s">
        <v>12</v>
      </c>
      <c r="N17" s="163"/>
      <c r="Q17" s="180"/>
      <c r="R17" s="70" t="s">
        <v>47</v>
      </c>
      <c r="S17" s="177" t="s">
        <v>49</v>
      </c>
      <c r="T17" s="178"/>
      <c r="U17" s="179"/>
      <c r="W17" s="165"/>
      <c r="X17" s="165"/>
      <c r="Y17" s="165"/>
      <c r="Z17" s="165"/>
      <c r="AA17" s="165"/>
    </row>
    <row r="18" spans="1:27" ht="15" customHeight="1" x14ac:dyDescent="0.3">
      <c r="A18" s="38"/>
      <c r="B18" s="74"/>
      <c r="C18" s="42"/>
      <c r="D18" s="74"/>
      <c r="E18" s="74"/>
      <c r="F18" s="74"/>
      <c r="G18" s="74"/>
      <c r="H18" s="74"/>
      <c r="I18" s="74"/>
      <c r="J18" s="74"/>
      <c r="K18" s="74"/>
      <c r="L18" s="74"/>
      <c r="M18" s="113"/>
      <c r="N18" s="125"/>
      <c r="Q18" s="17"/>
      <c r="R18" s="16"/>
      <c r="S18" s="17"/>
      <c r="T18" s="17"/>
      <c r="U18" s="17"/>
    </row>
    <row r="19" spans="1:27" ht="15.75" customHeight="1" thickBot="1" x14ac:dyDescent="0.35">
      <c r="A19" s="39"/>
      <c r="B19" s="75"/>
      <c r="C19" s="44"/>
      <c r="D19" s="75"/>
      <c r="E19" s="75"/>
      <c r="F19" s="75"/>
      <c r="G19" s="75"/>
      <c r="H19" s="75"/>
      <c r="I19" s="75"/>
      <c r="J19" s="75"/>
      <c r="K19" s="75">
        <f t="shared" ref="K19" si="3">SUM(F19:I19)*14</f>
        <v>0</v>
      </c>
      <c r="L19" s="75">
        <f t="shared" ref="L19" si="4">E19*25-K19</f>
        <v>0</v>
      </c>
      <c r="M19" s="114" t="s">
        <v>13</v>
      </c>
      <c r="N19" s="164"/>
      <c r="Q19" s="171" t="s">
        <v>54</v>
      </c>
      <c r="R19" s="172"/>
      <c r="S19" s="172"/>
      <c r="T19" s="172"/>
      <c r="U19" s="172"/>
      <c r="W19" s="165" t="s">
        <v>57</v>
      </c>
      <c r="X19" s="165"/>
      <c r="Y19" s="165"/>
      <c r="Z19" s="165"/>
      <c r="AA19" s="165"/>
    </row>
    <row r="20" spans="1:27" ht="18" customHeight="1" x14ac:dyDescent="0.3">
      <c r="B20" s="98" t="s">
        <v>42</v>
      </c>
      <c r="C20" s="31" t="s">
        <v>38</v>
      </c>
      <c r="D20" s="101">
        <f>SUM(F9:J10)</f>
        <v>28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Q20" s="172"/>
      <c r="R20" s="172"/>
      <c r="S20" s="172"/>
      <c r="T20" s="172"/>
      <c r="U20" s="172"/>
      <c r="W20" s="165"/>
      <c r="X20" s="165"/>
      <c r="Y20" s="165"/>
      <c r="Z20" s="165"/>
      <c r="AA20" s="165"/>
    </row>
    <row r="21" spans="1:27" ht="15" customHeight="1" x14ac:dyDescent="0.3">
      <c r="B21" s="99"/>
      <c r="C21" s="32" t="s">
        <v>39</v>
      </c>
      <c r="D21" s="104">
        <f>SUM(F12:J13)</f>
        <v>0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Q21" s="172"/>
      <c r="R21" s="172"/>
      <c r="S21" s="172"/>
      <c r="T21" s="172"/>
      <c r="U21" s="172"/>
      <c r="W21" s="165"/>
      <c r="X21" s="165"/>
      <c r="Y21" s="165"/>
      <c r="Z21" s="165"/>
      <c r="AA21" s="165"/>
    </row>
    <row r="22" spans="1:27" ht="15" customHeight="1" thickBot="1" x14ac:dyDescent="0.35">
      <c r="B22" s="100"/>
      <c r="C22" s="33" t="s">
        <v>40</v>
      </c>
      <c r="D22" s="107">
        <f>SUM(F17:J19)</f>
        <v>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9"/>
      <c r="Q22" s="172"/>
      <c r="R22" s="172"/>
      <c r="S22" s="172"/>
      <c r="T22" s="172"/>
      <c r="U22" s="172"/>
      <c r="W22" s="165"/>
      <c r="X22" s="165"/>
      <c r="Y22" s="165"/>
      <c r="Z22" s="165"/>
      <c r="AA22" s="165"/>
    </row>
    <row r="23" spans="1:27" x14ac:dyDescent="0.3">
      <c r="B23" s="14" t="s">
        <v>26</v>
      </c>
      <c r="C23" s="81"/>
      <c r="D23" s="73"/>
      <c r="E23" s="138" t="s">
        <v>27</v>
      </c>
      <c r="F23" s="138"/>
      <c r="G23" s="14"/>
      <c r="H23" s="30"/>
      <c r="I23" s="73"/>
      <c r="J23" s="73"/>
      <c r="K23" s="173" t="s">
        <v>28</v>
      </c>
      <c r="L23" s="173"/>
      <c r="M23" s="173"/>
      <c r="N23" s="173"/>
      <c r="Q23" s="172"/>
      <c r="R23" s="172"/>
      <c r="S23" s="172"/>
      <c r="T23" s="172"/>
      <c r="U23" s="172"/>
      <c r="W23" s="165"/>
      <c r="X23" s="165"/>
      <c r="Y23" s="165"/>
      <c r="Z23" s="165"/>
      <c r="AA23" s="165"/>
    </row>
    <row r="24" spans="1:27" ht="15" customHeight="1" x14ac:dyDescent="0.3">
      <c r="B24" s="110" t="s">
        <v>17</v>
      </c>
      <c r="C24" s="110"/>
      <c r="D24" s="111" t="s">
        <v>71</v>
      </c>
      <c r="E24" s="111"/>
      <c r="F24" s="111"/>
      <c r="G24" s="111"/>
      <c r="H24" s="111"/>
      <c r="I24" s="111"/>
      <c r="J24" s="112" t="s">
        <v>72</v>
      </c>
      <c r="K24" s="112"/>
      <c r="L24" s="112"/>
      <c r="M24" s="112"/>
      <c r="N24" s="112"/>
      <c r="Q24" s="172"/>
      <c r="R24" s="172"/>
      <c r="S24" s="172"/>
      <c r="T24" s="172"/>
      <c r="U24" s="172"/>
      <c r="W24" s="165"/>
      <c r="X24" s="165"/>
      <c r="Y24" s="165"/>
      <c r="Z24" s="165"/>
      <c r="AA24" s="165"/>
    </row>
    <row r="25" spans="1:27" x14ac:dyDescent="0.3">
      <c r="Q25" s="172"/>
      <c r="R25" s="172"/>
      <c r="S25" s="172"/>
      <c r="T25" s="172"/>
      <c r="U25" s="172"/>
      <c r="W25" s="165"/>
      <c r="X25" s="165"/>
      <c r="Y25" s="165"/>
      <c r="Z25" s="165"/>
      <c r="AA25" s="165"/>
    </row>
    <row r="26" spans="1:27" x14ac:dyDescent="0.3">
      <c r="Q26" s="17"/>
      <c r="R26" s="17"/>
      <c r="S26" s="17"/>
      <c r="T26" s="17"/>
      <c r="U26" s="17"/>
    </row>
    <row r="27" spans="1:27" x14ac:dyDescent="0.3">
      <c r="Q27" s="145" t="s">
        <v>56</v>
      </c>
      <c r="R27" s="145"/>
      <c r="S27" s="145"/>
      <c r="T27" s="145"/>
      <c r="U27" s="145"/>
    </row>
    <row r="28" spans="1:27" x14ac:dyDescent="0.3">
      <c r="B28" s="73"/>
      <c r="C28" s="73"/>
      <c r="H28" s="4"/>
      <c r="I28" s="4"/>
      <c r="J28" s="4"/>
      <c r="K28" s="73"/>
      <c r="L28" s="73"/>
      <c r="M28" s="73"/>
      <c r="Q28" s="145"/>
      <c r="R28" s="145"/>
      <c r="S28" s="145"/>
      <c r="T28" s="145"/>
      <c r="U28" s="145"/>
    </row>
    <row r="29" spans="1:27" ht="15" customHeight="1" x14ac:dyDescent="0.3">
      <c r="B29" s="73"/>
      <c r="C29" s="73"/>
      <c r="H29" s="4"/>
      <c r="I29" s="4"/>
      <c r="J29" s="4"/>
      <c r="K29" s="73"/>
      <c r="L29" s="73"/>
      <c r="M29" s="73"/>
      <c r="Q29" s="145"/>
      <c r="R29" s="145"/>
      <c r="S29" s="145"/>
      <c r="T29" s="145"/>
      <c r="U29" s="145"/>
    </row>
    <row r="30" spans="1:27" ht="15" customHeight="1" x14ac:dyDescent="0.3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Q30" s="145"/>
      <c r="R30" s="145"/>
      <c r="S30" s="145"/>
      <c r="T30" s="145"/>
      <c r="U30" s="145"/>
    </row>
    <row r="31" spans="1:27" x14ac:dyDescent="0.3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Q31" s="145"/>
      <c r="R31" s="145"/>
      <c r="S31" s="145"/>
      <c r="T31" s="145"/>
      <c r="U31" s="145"/>
    </row>
    <row r="32" spans="1:27" x14ac:dyDescent="0.3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Q32" s="145"/>
      <c r="R32" s="145"/>
      <c r="S32" s="145"/>
      <c r="T32" s="145"/>
      <c r="U32" s="145"/>
    </row>
    <row r="33" spans="2:13" x14ac:dyDescent="0.3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2:13" x14ac:dyDescent="0.3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2:13" x14ac:dyDescent="0.3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2:13" x14ac:dyDescent="0.3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2:13" x14ac:dyDescent="0.3">
      <c r="B37" s="73"/>
      <c r="C37" s="73"/>
      <c r="H37" s="73"/>
      <c r="I37" s="73"/>
      <c r="J37" s="73"/>
      <c r="K37" s="73"/>
      <c r="L37" s="73"/>
      <c r="M37" s="73"/>
    </row>
    <row r="38" spans="2:13" x14ac:dyDescent="0.3">
      <c r="B38" s="73"/>
      <c r="C38" s="73"/>
      <c r="H38" s="73"/>
      <c r="I38" s="73"/>
      <c r="J38" s="73"/>
      <c r="K38" s="73"/>
      <c r="L38" s="73"/>
      <c r="M38" s="73"/>
    </row>
    <row r="39" spans="2:13" x14ac:dyDescent="0.3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2:13" x14ac:dyDescent="0.3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2:13" x14ac:dyDescent="0.3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2:13" x14ac:dyDescent="0.3">
      <c r="B42" s="73"/>
      <c r="C42" s="73"/>
      <c r="H42" s="73"/>
      <c r="I42" s="73"/>
      <c r="J42" s="73"/>
      <c r="K42" s="73"/>
      <c r="L42" s="73"/>
      <c r="M42" s="73"/>
    </row>
    <row r="43" spans="2:13" x14ac:dyDescent="0.3">
      <c r="B43" s="73"/>
      <c r="C43" s="73"/>
      <c r="H43" s="73"/>
      <c r="I43" s="73"/>
      <c r="J43" s="73"/>
      <c r="K43" s="73"/>
      <c r="L43" s="73"/>
      <c r="M43" s="73"/>
    </row>
    <row r="44" spans="2:13" x14ac:dyDescent="0.3">
      <c r="B44" s="73"/>
      <c r="C44" s="73"/>
      <c r="H44" s="73"/>
      <c r="I44" s="73"/>
      <c r="J44" s="73"/>
      <c r="K44" s="73"/>
      <c r="L44" s="73"/>
      <c r="M44" s="73"/>
    </row>
    <row r="45" spans="2:13" x14ac:dyDescent="0.3">
      <c r="B45" s="73"/>
      <c r="C45" s="73"/>
      <c r="H45" s="73"/>
      <c r="I45" s="73"/>
      <c r="J45" s="73"/>
      <c r="K45" s="73"/>
      <c r="L45" s="73"/>
      <c r="M45" s="73"/>
    </row>
    <row r="46" spans="2:13" x14ac:dyDescent="0.3">
      <c r="B46" s="73"/>
      <c r="C46" s="73"/>
      <c r="D46" s="4"/>
      <c r="E46" s="4"/>
      <c r="F46" s="4"/>
      <c r="G46" s="4"/>
      <c r="H46" s="73"/>
      <c r="I46" s="73"/>
      <c r="J46" s="73"/>
      <c r="K46" s="73"/>
      <c r="L46" s="73"/>
      <c r="M46" s="73"/>
    </row>
    <row r="47" spans="2:13" ht="14.4" customHeight="1" x14ac:dyDescent="0.3">
      <c r="B47" s="73"/>
      <c r="C47" s="73"/>
      <c r="D47" s="4"/>
      <c r="E47" s="4"/>
      <c r="F47" s="4"/>
      <c r="G47" s="4"/>
      <c r="H47" s="73"/>
      <c r="I47" s="73"/>
      <c r="J47" s="73"/>
      <c r="K47" s="73"/>
      <c r="L47" s="73"/>
      <c r="M47" s="73"/>
    </row>
    <row r="48" spans="2:13" x14ac:dyDescent="0.3">
      <c r="B48" s="73"/>
      <c r="C48" s="73"/>
      <c r="D48" s="137" t="s">
        <v>18</v>
      </c>
      <c r="E48" s="137"/>
      <c r="F48" s="137"/>
      <c r="G48" s="137"/>
      <c r="H48" s="73"/>
      <c r="I48" s="73"/>
      <c r="J48" s="73"/>
      <c r="K48" s="73"/>
      <c r="L48" s="73"/>
      <c r="M48" s="73"/>
    </row>
    <row r="49" spans="2:13" x14ac:dyDescent="0.3">
      <c r="B49" s="73"/>
      <c r="C49" s="73"/>
      <c r="D49" s="137" t="s">
        <v>19</v>
      </c>
      <c r="E49" s="137"/>
      <c r="F49" s="137"/>
      <c r="G49" s="137"/>
      <c r="H49" s="73"/>
      <c r="I49" s="73"/>
      <c r="J49" s="73"/>
      <c r="K49" s="73"/>
      <c r="L49" s="73"/>
      <c r="M49" s="73"/>
    </row>
    <row r="50" spans="2:13" x14ac:dyDescent="0.3">
      <c r="B50" s="73"/>
      <c r="C50" s="73"/>
      <c r="D50" s="73"/>
      <c r="E50" s="4"/>
      <c r="F50" s="4"/>
      <c r="G50" s="4"/>
      <c r="H50" s="73"/>
      <c r="I50" s="73"/>
      <c r="J50" s="73"/>
      <c r="K50" s="73"/>
      <c r="L50" s="73"/>
      <c r="M50" s="73"/>
    </row>
    <row r="51" spans="2:13" x14ac:dyDescent="0.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2:13" x14ac:dyDescent="0.3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2:13" x14ac:dyDescent="0.3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5" spans="2:13" ht="14.4" customHeight="1" x14ac:dyDescent="0.3"/>
    <row r="56" spans="2:13" ht="14.4" customHeight="1" x14ac:dyDescent="0.3"/>
    <row r="57" spans="2:13" ht="14.4" customHeight="1" x14ac:dyDescent="0.3"/>
  </sheetData>
  <mergeCells count="65">
    <mergeCell ref="W19:AA25"/>
    <mergeCell ref="M18:N18"/>
    <mergeCell ref="M19:N19"/>
    <mergeCell ref="Q19:U25"/>
    <mergeCell ref="M10:N10"/>
    <mergeCell ref="Q9:Q10"/>
    <mergeCell ref="R9:U10"/>
    <mergeCell ref="A11:N11"/>
    <mergeCell ref="Q11:Q15"/>
    <mergeCell ref="R11:U15"/>
    <mergeCell ref="B12:B13"/>
    <mergeCell ref="B6:B7"/>
    <mergeCell ref="C6:C7"/>
    <mergeCell ref="D6:D7"/>
    <mergeCell ref="E6:E7"/>
    <mergeCell ref="M9:N9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E12:E13"/>
    <mergeCell ref="F12:F13"/>
    <mergeCell ref="G12:G13"/>
    <mergeCell ref="H12:H13"/>
    <mergeCell ref="D1:H1"/>
    <mergeCell ref="W12:AA17"/>
    <mergeCell ref="A14:C15"/>
    <mergeCell ref="E14:E15"/>
    <mergeCell ref="K14:K15"/>
    <mergeCell ref="L14:L15"/>
    <mergeCell ref="A16:N16"/>
    <mergeCell ref="Q16:Q17"/>
    <mergeCell ref="S16:U16"/>
    <mergeCell ref="M17:N17"/>
    <mergeCell ref="S17:U17"/>
    <mergeCell ref="I12:I13"/>
    <mergeCell ref="J12:J13"/>
    <mergeCell ref="K12:K13"/>
    <mergeCell ref="L12:L13"/>
    <mergeCell ref="M12:N13"/>
    <mergeCell ref="D12:D13"/>
    <mergeCell ref="B20:B22"/>
    <mergeCell ref="D20:N20"/>
    <mergeCell ref="D21:N21"/>
    <mergeCell ref="D22:N22"/>
    <mergeCell ref="E23:F23"/>
    <mergeCell ref="K23:N23"/>
    <mergeCell ref="D49:G49"/>
    <mergeCell ref="B24:C24"/>
    <mergeCell ref="D24:I24"/>
    <mergeCell ref="J24:N24"/>
    <mergeCell ref="Q27:U32"/>
    <mergeCell ref="D48:G48"/>
  </mergeCells>
  <conditionalFormatting sqref="D1:D2 D17:D19 D30:D36 D39:D41 D46:D1048576 D5:D7 D12:D14 D9:D10">
    <cfRule type="cellIs" dxfId="7" priority="9" operator="equal">
      <formula>"DS"</formula>
    </cfRule>
    <cfRule type="cellIs" dxfId="6" priority="10" operator="equal">
      <formula>"DA"</formula>
    </cfRule>
  </conditionalFormatting>
  <conditionalFormatting sqref="D24">
    <cfRule type="cellIs" dxfId="5" priority="5" operator="equal">
      <formula>"S"</formula>
    </cfRule>
    <cfRule type="cellIs" dxfId="4" priority="6" operator="equal">
      <formula>"D"</formula>
    </cfRule>
    <cfRule type="cellIs" dxfId="3" priority="7" operator="equal">
      <formula>"C"</formula>
    </cfRule>
    <cfRule type="cellIs" dxfId="2" priority="8" operator="equal">
      <formula>"F"</formula>
    </cfRule>
  </conditionalFormatting>
  <conditionalFormatting sqref="D3:D4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 Dinca</dc:creator>
  <cp:lastModifiedBy>Ondina</cp:lastModifiedBy>
  <cp:lastPrinted>2022-06-15T12:58:08Z</cp:lastPrinted>
  <dcterms:created xsi:type="dcterms:W3CDTF">2015-06-05T18:19:34Z</dcterms:created>
  <dcterms:modified xsi:type="dcterms:W3CDTF">2022-07-03T12:18:24Z</dcterms:modified>
</cp:coreProperties>
</file>