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C:\Users\Ondina\Downloads\"/>
    </mc:Choice>
  </mc:AlternateContent>
  <xr:revisionPtr revIDLastSave="0" documentId="13_ncr:1_{23B224C4-6044-498E-AB48-B0D6EF2C99E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em I" sheetId="19" r:id="rId1"/>
    <sheet name="Sem II" sheetId="30" r:id="rId2"/>
    <sheet name="Sem III" sheetId="31" r:id="rId3"/>
    <sheet name="Sem IV" sheetId="32" r:id="rId4"/>
  </sheets>
  <definedNames>
    <definedName name="_xlnm.Print_Area" localSheetId="0">'Sem I'!$A$1:$N$56</definedName>
    <definedName name="_xlnm.Print_Area" localSheetId="1">'Sem II'!$A$1:$N$56</definedName>
    <definedName name="_xlnm.Print_Area" localSheetId="2">'Sem III'!$A$1:$O$55</definedName>
    <definedName name="_xlnm.Print_Area" localSheetId="3">'Sem IV'!$A$1:$N$52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0" i="19" l="1"/>
  <c r="K20" i="19"/>
  <c r="L20" i="30"/>
  <c r="K20" i="30"/>
  <c r="K13" i="30"/>
  <c r="K24" i="31"/>
  <c r="L24" i="31" s="1"/>
  <c r="L14" i="30"/>
  <c r="K14" i="31"/>
  <c r="L14" i="31" s="1"/>
  <c r="K24" i="30"/>
  <c r="L24" i="30" s="1"/>
  <c r="K14" i="19"/>
  <c r="L14" i="19" s="1"/>
  <c r="D24" i="32"/>
  <c r="D23" i="32"/>
  <c r="D22" i="32"/>
  <c r="N17" i="32"/>
  <c r="M17" i="32"/>
  <c r="I17" i="32"/>
  <c r="H17" i="32"/>
  <c r="G17" i="32"/>
  <c r="F17" i="32"/>
  <c r="I16" i="32"/>
  <c r="H16" i="32"/>
  <c r="G16" i="32"/>
  <c r="F16" i="32"/>
  <c r="E16" i="32"/>
  <c r="K14" i="32"/>
  <c r="L14" i="32" s="1"/>
  <c r="K12" i="32"/>
  <c r="L12" i="32" s="1"/>
  <c r="K10" i="32"/>
  <c r="L10" i="32" s="1"/>
  <c r="K9" i="32"/>
  <c r="L9" i="32" s="1"/>
  <c r="L16" i="32" s="1"/>
  <c r="D27" i="31"/>
  <c r="D26" i="31"/>
  <c r="D25" i="31"/>
  <c r="K23" i="31"/>
  <c r="L23" i="31" s="1"/>
  <c r="N21" i="31"/>
  <c r="M21" i="31"/>
  <c r="I21" i="31"/>
  <c r="H21" i="31"/>
  <c r="G21" i="31"/>
  <c r="F21" i="31"/>
  <c r="I20" i="31"/>
  <c r="H20" i="31"/>
  <c r="G20" i="31"/>
  <c r="F20" i="31"/>
  <c r="E20" i="31"/>
  <c r="K18" i="31"/>
  <c r="L18" i="31" s="1"/>
  <c r="K16" i="31"/>
  <c r="L16" i="31" s="1"/>
  <c r="K13" i="31"/>
  <c r="L13" i="31" s="1"/>
  <c r="K12" i="31"/>
  <c r="L12" i="31" s="1"/>
  <c r="K11" i="31"/>
  <c r="L11" i="31" s="1"/>
  <c r="K10" i="31"/>
  <c r="L10" i="31" s="1"/>
  <c r="K9" i="31"/>
  <c r="L9" i="31" s="1"/>
  <c r="D28" i="30"/>
  <c r="D27" i="30"/>
  <c r="D26" i="30"/>
  <c r="K23" i="30"/>
  <c r="L23" i="30" s="1"/>
  <c r="N21" i="30"/>
  <c r="M21" i="30"/>
  <c r="I21" i="30"/>
  <c r="H21" i="30"/>
  <c r="G21" i="30"/>
  <c r="F21" i="30"/>
  <c r="I20" i="30"/>
  <c r="H20" i="30"/>
  <c r="G20" i="30"/>
  <c r="F20" i="30"/>
  <c r="E20" i="30"/>
  <c r="K18" i="30"/>
  <c r="L18" i="30" s="1"/>
  <c r="K16" i="30"/>
  <c r="L16" i="30" s="1"/>
  <c r="L13" i="30"/>
  <c r="K12" i="30"/>
  <c r="L12" i="30" s="1"/>
  <c r="K11" i="30"/>
  <c r="L11" i="30" s="1"/>
  <c r="K10" i="30"/>
  <c r="L10" i="30" s="1"/>
  <c r="K9" i="30"/>
  <c r="L9" i="30" s="1"/>
  <c r="D28" i="19"/>
  <c r="D27" i="19"/>
  <c r="D26" i="19"/>
  <c r="K16" i="32" l="1"/>
  <c r="L20" i="31"/>
  <c r="K20" i="31"/>
  <c r="K23" i="19"/>
  <c r="L23" i="19" s="1"/>
  <c r="N21" i="19"/>
  <c r="M21" i="19"/>
  <c r="I21" i="19"/>
  <c r="H21" i="19"/>
  <c r="G21" i="19"/>
  <c r="F21" i="19"/>
  <c r="I20" i="19"/>
  <c r="H20" i="19"/>
  <c r="G20" i="19"/>
  <c r="F20" i="19"/>
  <c r="E20" i="19"/>
  <c r="K18" i="19"/>
  <c r="L18" i="19" s="1"/>
  <c r="K16" i="19"/>
  <c r="L16" i="19" s="1"/>
  <c r="K13" i="19"/>
  <c r="L13" i="19" s="1"/>
  <c r="K12" i="19"/>
  <c r="L12" i="19" s="1"/>
  <c r="K11" i="19"/>
  <c r="L11" i="19" s="1"/>
  <c r="K10" i="19"/>
  <c r="L10" i="19" s="1"/>
  <c r="K9" i="19"/>
  <c r="L9" i="19" s="1"/>
</calcChain>
</file>

<file path=xl/sharedStrings.xml><?xml version="1.0" encoding="utf-8"?>
<sst xmlns="http://schemas.openxmlformats.org/spreadsheetml/2006/main" count="334" uniqueCount="111">
  <si>
    <t>Nr. ECTS</t>
  </si>
  <si>
    <t>Ore/săptămână</t>
  </si>
  <si>
    <t>Codul disciplinei</t>
  </si>
  <si>
    <t xml:space="preserve">Denumirea disciplinei </t>
  </si>
  <si>
    <t>C</t>
  </si>
  <si>
    <t>S</t>
  </si>
  <si>
    <t>L</t>
  </si>
  <si>
    <t>P</t>
  </si>
  <si>
    <t>Forma de evaluare</t>
  </si>
  <si>
    <t>Total ore</t>
  </si>
  <si>
    <t xml:space="preserve">Discipline Obligatorii (Ob) </t>
  </si>
  <si>
    <t>Discipline opționale (Op)</t>
  </si>
  <si>
    <t>V</t>
  </si>
  <si>
    <t>E</t>
  </si>
  <si>
    <t>Tip disciplină</t>
  </si>
  <si>
    <t xml:space="preserve">Domeniul: </t>
  </si>
  <si>
    <t>Mihnea Cosmin COSTOIU</t>
  </si>
  <si>
    <t>Aviz Serviciu Calitate</t>
  </si>
  <si>
    <t>Petrișor-Laurențiu ȚUCĂ</t>
  </si>
  <si>
    <t>Activități asistate</t>
  </si>
  <si>
    <t xml:space="preserve">Programul de studii: </t>
  </si>
  <si>
    <t>Anul univeristar:</t>
  </si>
  <si>
    <t>Anul de studii:</t>
  </si>
  <si>
    <t>Semestrul:</t>
  </si>
  <si>
    <t>II</t>
  </si>
  <si>
    <t>Rector,</t>
  </si>
  <si>
    <t>Decan,</t>
  </si>
  <si>
    <t>Director departament,</t>
  </si>
  <si>
    <t>Ex.</t>
  </si>
  <si>
    <t>Discipline facultative (F)</t>
  </si>
  <si>
    <t>Statistici:</t>
  </si>
  <si>
    <t>I</t>
  </si>
  <si>
    <t>2022 - 2023</t>
  </si>
  <si>
    <t>Detalii privind completare documentului de lucru</t>
  </si>
  <si>
    <t>Număr:</t>
  </si>
  <si>
    <t>ECTS/Ore:</t>
  </si>
  <si>
    <r>
      <t xml:space="preserve">Numărul de Examene și de Verificări se calculează automat pentru disciplinele Obligatorii și pentru cele Opționale, pentru cele Facultative nefiind necesar să fie contorizat. </t>
    </r>
    <r>
      <rPr>
        <b/>
        <sz val="11"/>
        <color rgb="FF000000"/>
        <rFont val="Calibri"/>
        <family val="2"/>
        <charset val="238"/>
        <scheme val="minor"/>
      </rPr>
      <t>Foarte important</t>
    </r>
    <r>
      <rPr>
        <sz val="11"/>
        <color rgb="FF000000"/>
        <rFont val="Calibri"/>
        <family val="2"/>
        <charset val="238"/>
        <scheme val="minor"/>
      </rPr>
      <t>:</t>
    </r>
    <r>
      <rPr>
        <sz val="11"/>
        <color rgb="FF000000"/>
        <rFont val="Calibri"/>
        <family val="2"/>
        <scheme val="minor"/>
      </rPr>
      <t xml:space="preserve"> în coloana „</t>
    </r>
    <r>
      <rPr>
        <i/>
        <sz val="11"/>
        <color rgb="FF000000"/>
        <rFont val="Calibri"/>
        <family val="2"/>
        <charset val="238"/>
        <scheme val="minor"/>
      </rPr>
      <t>Forma de evaluare</t>
    </r>
    <r>
      <rPr>
        <sz val="11"/>
        <color rgb="FF000000"/>
        <rFont val="Calibri"/>
        <family val="2"/>
        <scheme val="minor"/>
      </rPr>
      <t>” se completează doar cu una dintre literele „E” sau „</t>
    </r>
    <r>
      <rPr>
        <i/>
        <sz val="11"/>
        <color rgb="FF000000"/>
        <rFont val="Calibri"/>
        <family val="2"/>
        <charset val="238"/>
        <scheme val="minor"/>
      </rPr>
      <t>V</t>
    </r>
    <r>
      <rPr>
        <sz val="11"/>
        <color rgb="FF000000"/>
        <rFont val="Calibri"/>
        <family val="2"/>
        <scheme val="minor"/>
      </rPr>
      <t>”.</t>
    </r>
  </si>
  <si>
    <t>Discipline Obligatorii:</t>
  </si>
  <si>
    <t>Discipline Opționale:</t>
  </si>
  <si>
    <t>Discipline Facultative:</t>
  </si>
  <si>
    <t>Ver.</t>
  </si>
  <si>
    <t>TOTAL NUMĂR 
DE ORE</t>
  </si>
  <si>
    <t>DS</t>
  </si>
  <si>
    <t>Nr. Crt.</t>
  </si>
  <si>
    <t>Stud. Ind.</t>
  </si>
  <si>
    <t>2023 - 2024</t>
  </si>
  <si>
    <t>DA</t>
  </si>
  <si>
    <t>Disciplină de sinteză</t>
  </si>
  <si>
    <t>Disciplină de aprofundare</t>
  </si>
  <si>
    <r>
      <t xml:space="preserve">Culoarea aferentă fiecărui tip de disciplină se completează automat după scrierea în coloana D a uneia dintre alăturările de litere </t>
    </r>
    <r>
      <rPr>
        <i/>
        <sz val="11"/>
        <color rgb="FF000000"/>
        <rFont val="Calibri"/>
        <family val="2"/>
        <charset val="238"/>
        <scheme val="minor"/>
      </rPr>
      <t>DS</t>
    </r>
    <r>
      <rPr>
        <sz val="11"/>
        <color rgb="FF000000"/>
        <rFont val="Calibri"/>
        <family val="2"/>
        <scheme val="minor"/>
      </rPr>
      <t xml:space="preserve"> sau </t>
    </r>
    <r>
      <rPr>
        <i/>
        <sz val="11"/>
        <color rgb="FF000000"/>
        <rFont val="Calibri"/>
        <family val="2"/>
        <charset val="238"/>
        <scheme val="minor"/>
      </rPr>
      <t>DA</t>
    </r>
    <r>
      <rPr>
        <sz val="11"/>
        <color rgb="FF000000"/>
        <rFont val="Calibri"/>
        <family val="2"/>
        <scheme val="minor"/>
      </rPr>
      <t xml:space="preserve">. </t>
    </r>
    <r>
      <rPr>
        <b/>
        <sz val="11"/>
        <color rgb="FF000000"/>
        <rFont val="Calibri"/>
        <family val="2"/>
        <charset val="238"/>
        <scheme val="minor"/>
      </rPr>
      <t>Foarte important</t>
    </r>
    <r>
      <rPr>
        <sz val="11"/>
        <color rgb="FF000000"/>
        <rFont val="Calibri"/>
        <family val="2"/>
        <scheme val="minor"/>
      </rPr>
      <t>: o disciplină nu poate fi de două tipuri (nu poate fi și de sinteză (DS) și de aprofundare (DA).</t>
    </r>
  </si>
  <si>
    <r>
      <t xml:space="preserve">Activitățile asiatate integral (coloana K) și Studiul individual (coloana L) se completează automat, pe bază de calcul în urma introducerii numărului de ECTS (coloana E) și a numărului de ore pentru activitățile didactice (coloanele </t>
    </r>
    <r>
      <rPr>
        <i/>
        <sz val="11"/>
        <color rgb="FF000000"/>
        <rFont val="Calibri"/>
        <family val="2"/>
        <charset val="238"/>
        <scheme val="minor"/>
      </rPr>
      <t>F</t>
    </r>
    <r>
      <rPr>
        <sz val="11"/>
        <color rgb="FF000000"/>
        <rFont val="Calibri"/>
        <family val="2"/>
        <scheme val="minor"/>
      </rPr>
      <t xml:space="preserve">, </t>
    </r>
    <r>
      <rPr>
        <i/>
        <sz val="11"/>
        <color rgb="FF000000"/>
        <rFont val="Calibri"/>
        <family val="2"/>
        <charset val="238"/>
        <scheme val="minor"/>
      </rPr>
      <t>G</t>
    </r>
    <r>
      <rPr>
        <sz val="11"/>
        <color rgb="FF000000"/>
        <rFont val="Calibri"/>
        <family val="2"/>
        <scheme val="minor"/>
      </rPr>
      <t xml:space="preserve"> , </t>
    </r>
    <r>
      <rPr>
        <i/>
        <sz val="11"/>
        <color rgb="FF000000"/>
        <rFont val="Calibri"/>
        <family val="2"/>
        <charset val="238"/>
        <scheme val="minor"/>
      </rPr>
      <t>H</t>
    </r>
    <r>
      <rPr>
        <sz val="11"/>
        <color rgb="FF000000"/>
        <rFont val="Calibri"/>
        <family val="2"/>
        <scheme val="minor"/>
      </rPr>
      <t xml:space="preserve">, </t>
    </r>
    <r>
      <rPr>
        <i/>
        <sz val="11"/>
        <color rgb="FF000000"/>
        <rFont val="Calibri"/>
        <family val="2"/>
        <charset val="238"/>
        <scheme val="minor"/>
      </rPr>
      <t>I</t>
    </r>
    <r>
      <rPr>
        <sz val="11"/>
        <color rgb="FF000000"/>
        <rFont val="Calibri"/>
        <family val="2"/>
        <scheme val="minor"/>
      </rPr>
      <t xml:space="preserve"> și </t>
    </r>
    <r>
      <rPr>
        <i/>
        <sz val="11"/>
        <color rgb="FF000000"/>
        <rFont val="Calibri"/>
        <family val="2"/>
        <charset val="238"/>
        <scheme val="minor"/>
      </rPr>
      <t>J</t>
    </r>
    <r>
      <rPr>
        <sz val="11"/>
        <color rgb="FF000000"/>
        <rFont val="Calibri"/>
        <family val="2"/>
        <scheme val="minor"/>
      </rPr>
      <t>).</t>
    </r>
  </si>
  <si>
    <t>2022 - 2024</t>
  </si>
  <si>
    <t>Plan de învățământ masterat</t>
  </si>
  <si>
    <r>
      <rPr>
        <b/>
        <sz val="11"/>
        <color rgb="FF000000"/>
        <rFont val="Calibri"/>
        <family val="2"/>
        <charset val="238"/>
        <scheme val="minor"/>
      </rPr>
      <t>FOARTE IMPORTANT:</t>
    </r>
    <r>
      <rPr>
        <sz val="11"/>
        <color rgb="FF000000"/>
        <rFont val="Calibri"/>
        <family val="2"/>
        <scheme val="minor"/>
      </rPr>
      <t xml:space="preserve"> Pentru promovarea disertației, </t>
    </r>
    <r>
      <rPr>
        <b/>
        <sz val="11"/>
        <color rgb="FF000000"/>
        <rFont val="Calibri"/>
        <family val="2"/>
        <charset val="238"/>
        <scheme val="minor"/>
      </rPr>
      <t>în cazul programelor de masterat de 4 semestre</t>
    </r>
    <r>
      <rPr>
        <sz val="11"/>
        <color rgb="FF000000"/>
        <rFont val="Calibri"/>
        <family val="2"/>
        <scheme val="minor"/>
      </rPr>
      <t xml:space="preserve">, </t>
    </r>
    <r>
      <rPr>
        <b/>
        <sz val="11"/>
        <color rgb="FF000000"/>
        <rFont val="Calibri"/>
        <family val="2"/>
        <charset val="238"/>
        <scheme val="minor"/>
      </rPr>
      <t>NU</t>
    </r>
    <r>
      <rPr>
        <sz val="11"/>
        <color rgb="FF000000"/>
        <rFont val="Calibri"/>
        <family val="2"/>
        <scheme val="minor"/>
      </rPr>
      <t xml:space="preserve"> se pot acorda credite distincte în Planul de învățământ, </t>
    </r>
    <r>
      <rPr>
        <b/>
        <sz val="11"/>
        <color rgb="FF000000"/>
        <rFont val="Calibri"/>
        <family val="2"/>
        <charset val="238"/>
        <scheme val="minor"/>
      </rPr>
      <t>conform standardelor ARACIS</t>
    </r>
    <r>
      <rPr>
        <sz val="11"/>
        <color rgb="FF000000"/>
        <rFont val="Calibri"/>
        <family val="2"/>
        <scheme val="minor"/>
      </rPr>
      <t>.</t>
    </r>
  </si>
  <si>
    <t xml:space="preserve">Coloana „J” („C/P) se completează astfel: În caput de tabel, pentru programele de masterat de cercetare se va regăsi sintagma </t>
  </si>
  <si>
    <r>
      <t xml:space="preserve">Coloana „J” („C/P”) se completează astfel: În capul de tabel, </t>
    </r>
    <r>
      <rPr>
        <b/>
        <sz val="11"/>
        <color theme="1"/>
        <rFont val="Calibri"/>
        <family val="2"/>
        <charset val="238"/>
        <scheme val="minor"/>
      </rPr>
      <t>pentru programele de masterat de cercetar</t>
    </r>
    <r>
      <rPr>
        <sz val="11"/>
        <color theme="1"/>
        <rFont val="Calibri"/>
        <family val="2"/>
        <scheme val="minor"/>
      </rPr>
      <t>e se va regăsi sintagma „</t>
    </r>
    <r>
      <rPr>
        <b/>
        <sz val="11"/>
        <color theme="1"/>
        <rFont val="Calibri"/>
        <family val="2"/>
        <charset val="238"/>
        <scheme val="minor"/>
      </rPr>
      <t>Cer.</t>
    </r>
    <r>
      <rPr>
        <sz val="11"/>
        <color theme="1"/>
        <rFont val="Calibri"/>
        <family val="2"/>
        <scheme val="minor"/>
      </rPr>
      <t xml:space="preserve">” (de la cercetare), iar </t>
    </r>
    <r>
      <rPr>
        <b/>
        <sz val="11"/>
        <color theme="1"/>
        <rFont val="Calibri"/>
        <family val="2"/>
        <charset val="238"/>
        <scheme val="minor"/>
      </rPr>
      <t>pentru programele de masterat profesionale/didactice</t>
    </r>
    <r>
      <rPr>
        <sz val="11"/>
        <color theme="1"/>
        <rFont val="Calibri"/>
        <family val="2"/>
        <scheme val="minor"/>
      </rPr>
      <t xml:space="preserve"> se va regăsi „</t>
    </r>
    <r>
      <rPr>
        <b/>
        <sz val="11"/>
        <color theme="1"/>
        <rFont val="Calibri"/>
        <family val="2"/>
        <charset val="238"/>
        <scheme val="minor"/>
      </rPr>
      <t>Pra.</t>
    </r>
    <r>
      <rPr>
        <sz val="11"/>
        <color theme="1"/>
        <rFont val="Calibri"/>
        <family val="2"/>
        <scheme val="minor"/>
      </rPr>
      <t>” (de la practică).</t>
    </r>
  </si>
  <si>
    <r>
      <rPr>
        <b/>
        <sz val="11"/>
        <color theme="1"/>
        <rFont val="Calibri"/>
        <family val="2"/>
        <charset val="238"/>
        <scheme val="minor"/>
      </rPr>
      <t>FOARTE IMPORTANT:</t>
    </r>
    <r>
      <rPr>
        <sz val="11"/>
        <color theme="1"/>
        <rFont val="Calibri"/>
        <family val="2"/>
        <scheme val="minor"/>
      </rPr>
      <t xml:space="preserve"> În cazul </t>
    </r>
    <r>
      <rPr>
        <b/>
        <sz val="11"/>
        <color theme="1"/>
        <rFont val="Calibri"/>
        <family val="2"/>
        <charset val="238"/>
        <scheme val="minor"/>
      </rPr>
      <t>masteratelor profesionale</t>
    </r>
    <r>
      <rPr>
        <sz val="11"/>
        <color theme="1"/>
        <rFont val="Calibri"/>
        <family val="2"/>
        <scheme val="minor"/>
      </rPr>
      <t xml:space="preserve">, ponderea </t>
    </r>
    <r>
      <rPr>
        <b/>
        <sz val="11"/>
        <color theme="1"/>
        <rFont val="Calibri"/>
        <family val="2"/>
        <charset val="238"/>
        <scheme val="minor"/>
      </rPr>
      <t>disciplinelor de sinteză</t>
    </r>
    <r>
      <rPr>
        <sz val="11"/>
        <color theme="1"/>
        <rFont val="Calibri"/>
        <family val="2"/>
        <scheme val="minor"/>
      </rPr>
      <t xml:space="preserve"> este de </t>
    </r>
    <r>
      <rPr>
        <b/>
        <sz val="11"/>
        <color theme="1"/>
        <rFont val="Calibri"/>
        <family val="2"/>
        <charset val="238"/>
        <scheme val="minor"/>
      </rPr>
      <t>25-30%</t>
    </r>
    <r>
      <rPr>
        <sz val="11"/>
        <color theme="1"/>
        <rFont val="Calibri"/>
        <family val="2"/>
        <scheme val="minor"/>
      </rPr>
      <t xml:space="preserve">, iar a </t>
    </r>
    <r>
      <rPr>
        <b/>
        <sz val="11"/>
        <color theme="1"/>
        <rFont val="Calibri"/>
        <family val="2"/>
        <charset val="238"/>
        <scheme val="minor"/>
      </rPr>
      <t>disciplinelor de aprofundare</t>
    </r>
    <r>
      <rPr>
        <sz val="11"/>
        <color theme="1"/>
        <rFont val="Calibri"/>
        <family val="2"/>
        <scheme val="minor"/>
      </rPr>
      <t xml:space="preserve"> este de </t>
    </r>
    <r>
      <rPr>
        <b/>
        <sz val="11"/>
        <color theme="1"/>
        <rFont val="Calibri"/>
        <family val="2"/>
        <charset val="238"/>
        <scheme val="minor"/>
      </rPr>
      <t>60-70</t>
    </r>
    <r>
      <rPr>
        <sz val="11"/>
        <color theme="1"/>
        <rFont val="Calibri"/>
        <family val="2"/>
        <scheme val="minor"/>
      </rPr>
      <t>%</t>
    </r>
  </si>
  <si>
    <t>Methodes d'Optimisation / Metode de optimizare</t>
  </si>
  <si>
    <t>Modeles Economiques / Modele economice</t>
  </si>
  <si>
    <t>Analyse de la valeur et analyse fonctionelle / Analiza valorii şi analiză funcţională</t>
  </si>
  <si>
    <t>Conception des produits industriels / Concepţia produselor industriale</t>
  </si>
  <si>
    <t>Techniques de planification des projets / Tehnici de planificare a proiectelor</t>
  </si>
  <si>
    <t>UPB.12.M1.O.08-01</t>
  </si>
  <si>
    <t>UPB.12.M1.O.08-02</t>
  </si>
  <si>
    <t>UPB.12.M1.O.08-03</t>
  </si>
  <si>
    <t>UPB.12.M1.O.08-04</t>
  </si>
  <si>
    <t>UPB.12.M1.O.08-05</t>
  </si>
  <si>
    <t>UPB.12.M1.O.08-06</t>
  </si>
  <si>
    <t>Inginerie Industriala</t>
  </si>
  <si>
    <t>Ingineria Sistemelor Industriale (in limba franceza)/ Ingénierie des Systèmes Industriels - ISI</t>
  </si>
  <si>
    <t>Proiectarea și managementul programelor educaționale</t>
  </si>
  <si>
    <t>Analyse et suivi des projets / Analiza şi urmărirea proiectelor</t>
  </si>
  <si>
    <t xml:space="preserve">Elements d'analyse financiere / Elemente de analiză financiară
</t>
  </si>
  <si>
    <t>Elements d'ergonomie / Elemente de ergonomie</t>
  </si>
  <si>
    <t>Gestion de la production / Gestiunea producţiei</t>
  </si>
  <si>
    <t>Conception assistée par ordinateur / Proiectarea asistata de calculator</t>
  </si>
  <si>
    <t>Research and Internship II /Cercetare ştiinţifică şi practică II</t>
  </si>
  <si>
    <t>Research and internship I /Cercetare ştiinţifică şi practică I</t>
  </si>
  <si>
    <t>UPB.12.M2.O.08-01</t>
  </si>
  <si>
    <t>UPB.12.M2.O.08-02</t>
  </si>
  <si>
    <t>UPB.12.M2.O.08-03</t>
  </si>
  <si>
    <t>UPB.12.M2.O.08-04</t>
  </si>
  <si>
    <t>UPB.12.M2.O.08-05</t>
  </si>
  <si>
    <t>UPB.12.M2.O.08-06</t>
  </si>
  <si>
    <t>Psyhoeducation of teenagers, youngs and adults/Psihopedagogia adolescenților, tinerilor și adulților</t>
  </si>
  <si>
    <t>Consiliere și orientare</t>
  </si>
  <si>
    <t>Marketing / Marketing</t>
  </si>
  <si>
    <t>Système de gestion de la qualité / Sistemul de management al calitatii</t>
  </si>
  <si>
    <t>Analyse des coûts dans les projets industriels / Analiza costurilor în proiecte industriale</t>
  </si>
  <si>
    <t>Systèmes d’organisation des entreprises / Sisteme de organizare a întreprinderilor</t>
  </si>
  <si>
    <t>Gestion des Ressources Humaines / Managementul resurselor umane</t>
  </si>
  <si>
    <t>Research and Internship III /Cercetare ştiinţifică şi practică III</t>
  </si>
  <si>
    <t>UPB.12.M3.O.08-01</t>
  </si>
  <si>
    <t>UPB.12.M3.O.08-02</t>
  </si>
  <si>
    <t>UPB.12.M3.O.08-03</t>
  </si>
  <si>
    <t>UPB.12.M3.O.08-04</t>
  </si>
  <si>
    <t>UPB.12.M3.O.08-05</t>
  </si>
  <si>
    <t>UPB.12.M3.O.08-06</t>
  </si>
  <si>
    <t>Counseling/ Consiliere și orientare</t>
  </si>
  <si>
    <t>Research, internship and disertation work/Cercetare ştiinţifică, practică şi elaborare disertaţie</t>
  </si>
  <si>
    <t>Ethics/Etică</t>
  </si>
  <si>
    <t>UPB.12.M4.O.08-01</t>
  </si>
  <si>
    <t>UPB.12.M4.O.08-02</t>
  </si>
  <si>
    <t>Cer.</t>
  </si>
  <si>
    <t>Cristian DRAGOMIRESCU</t>
  </si>
  <si>
    <t>George DRĂGOI</t>
  </si>
  <si>
    <t>UPB.12.M1.F.08-07</t>
  </si>
  <si>
    <t>UPB.12.M2.F.08-07</t>
  </si>
  <si>
    <t>UPB.12.M2.F.08-08</t>
  </si>
  <si>
    <t>UPB.12.M3.F.08-07</t>
  </si>
  <si>
    <t>UPB.12.M3.F.08-08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</si>
</sst>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</font>
    <font>
      <b/>
      <sz val="14"/>
      <color theme="1"/>
      <name val="Calibri"/>
      <family val="2"/>
      <charset val="238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i/>
      <sz val="11"/>
      <color rgb="FF000000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CE4D6"/>
        <bgColor rgb="FF000000"/>
      </patternFill>
    </fill>
    <fill>
      <patternFill patternType="solid">
        <fgColor rgb="FFFF99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158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/>
    <xf numFmtId="0" fontId="2" fillId="0" borderId="0" xfId="0" applyFont="1" applyBorder="1" applyAlignment="1">
      <alignment horizontal="right" vertical="center"/>
    </xf>
    <xf numFmtId="0" fontId="2" fillId="2" borderId="10" xfId="0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0" fontId="0" fillId="0" borderId="0" xfId="0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2" fillId="0" borderId="14" xfId="0" applyFont="1" applyBorder="1" applyAlignment="1">
      <alignment horizontal="right" vertical="center" wrapText="1"/>
    </xf>
    <xf numFmtId="0" fontId="2" fillId="0" borderId="16" xfId="0" applyFont="1" applyBorder="1" applyAlignment="1">
      <alignment horizontal="right" vertical="center" wrapText="1"/>
    </xf>
    <xf numFmtId="0" fontId="2" fillId="0" borderId="15" xfId="0" applyFont="1" applyBorder="1" applyAlignment="1">
      <alignment horizontal="right" vertical="center" wrapText="1"/>
    </xf>
    <xf numFmtId="0" fontId="0" fillId="0" borderId="6" xfId="0" applyBorder="1"/>
    <xf numFmtId="0" fontId="2" fillId="0" borderId="7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32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5" fillId="8" borderId="1" xfId="0" applyFont="1" applyFill="1" applyBorder="1" applyAlignment="1">
      <alignment horizontal="center" vertical="center"/>
    </xf>
    <xf numFmtId="0" fontId="5" fillId="7" borderId="10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center" vertical="center" wrapText="1"/>
    </xf>
    <xf numFmtId="0" fontId="0" fillId="5" borderId="0" xfId="0" applyFill="1" applyAlignment="1">
      <alignment horizontal="center" vertical="center" wrapText="1"/>
    </xf>
    <xf numFmtId="0" fontId="1" fillId="5" borderId="0" xfId="0" applyFont="1" applyFill="1" applyAlignment="1">
      <alignment horizontal="center" vertical="center" wrapText="1"/>
    </xf>
    <xf numFmtId="0" fontId="0" fillId="0" borderId="51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7" fillId="5" borderId="0" xfId="0" applyFont="1" applyFill="1" applyBorder="1" applyAlignment="1">
      <alignment horizontal="center" vertical="center" wrapText="1"/>
    </xf>
    <xf numFmtId="0" fontId="5" fillId="5" borderId="0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46" xfId="0" applyFont="1" applyBorder="1" applyAlignment="1">
      <alignment horizontal="left" vertical="center" wrapText="1"/>
    </xf>
    <xf numFmtId="0" fontId="5" fillId="0" borderId="47" xfId="0" applyFont="1" applyBorder="1" applyAlignment="1">
      <alignment horizontal="left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5" fillId="0" borderId="26" xfId="0" applyFont="1" applyBorder="1" applyAlignment="1">
      <alignment horizontal="left" vertical="center" wrapText="1"/>
    </xf>
    <xf numFmtId="0" fontId="5" fillId="0" borderId="44" xfId="0" applyFont="1" applyBorder="1" applyAlignment="1">
      <alignment horizontal="left" vertical="center" wrapText="1"/>
    </xf>
    <xf numFmtId="0" fontId="5" fillId="0" borderId="45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 wrapText="1"/>
    </xf>
    <xf numFmtId="0" fontId="5" fillId="0" borderId="36" xfId="0" applyFont="1" applyBorder="1" applyAlignment="1">
      <alignment horizontal="center" vertical="center" wrapText="1"/>
    </xf>
    <xf numFmtId="0" fontId="5" fillId="0" borderId="37" xfId="0" applyFont="1" applyBorder="1" applyAlignment="1">
      <alignment horizontal="center" vertical="center" wrapText="1"/>
    </xf>
    <xf numFmtId="0" fontId="5" fillId="0" borderId="38" xfId="0" applyFont="1" applyBorder="1" applyAlignment="1">
      <alignment horizontal="center" vertical="center" wrapText="1"/>
    </xf>
    <xf numFmtId="0" fontId="5" fillId="0" borderId="39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40" xfId="0" applyFont="1" applyBorder="1" applyAlignment="1">
      <alignment horizontal="center" vertical="center" wrapText="1"/>
    </xf>
    <xf numFmtId="0" fontId="5" fillId="0" borderId="41" xfId="0" applyFont="1" applyBorder="1" applyAlignment="1">
      <alignment horizontal="center" vertical="center" wrapText="1"/>
    </xf>
    <xf numFmtId="0" fontId="5" fillId="0" borderId="42" xfId="0" applyFont="1" applyBorder="1" applyAlignment="1">
      <alignment horizontal="center" vertical="center" wrapText="1"/>
    </xf>
    <xf numFmtId="0" fontId="5" fillId="0" borderId="43" xfId="0" applyFont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2" fillId="4" borderId="19" xfId="0" applyFont="1" applyFill="1" applyBorder="1" applyAlignment="1">
      <alignment horizontal="center" vertical="center" wrapText="1"/>
    </xf>
    <xf numFmtId="0" fontId="2" fillId="4" borderId="20" xfId="0" applyFont="1" applyFill="1" applyBorder="1" applyAlignment="1">
      <alignment horizontal="center" vertical="center" wrapText="1"/>
    </xf>
    <xf numFmtId="0" fontId="2" fillId="4" borderId="21" xfId="0" applyFont="1" applyFill="1" applyBorder="1" applyAlignment="1">
      <alignment horizontal="center" vertical="center" wrapText="1"/>
    </xf>
    <xf numFmtId="0" fontId="2" fillId="5" borderId="19" xfId="0" applyFont="1" applyFill="1" applyBorder="1" applyAlignment="1">
      <alignment horizontal="center" vertical="center"/>
    </xf>
    <xf numFmtId="0" fontId="2" fillId="5" borderId="20" xfId="0" applyFont="1" applyFill="1" applyBorder="1" applyAlignment="1">
      <alignment horizontal="center" vertical="center"/>
    </xf>
    <xf numFmtId="0" fontId="2" fillId="5" borderId="2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0" borderId="51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6" fillId="6" borderId="22" xfId="0" applyFont="1" applyFill="1" applyBorder="1" applyAlignment="1">
      <alignment horizontal="center" vertical="center" wrapText="1"/>
    </xf>
    <xf numFmtId="0" fontId="6" fillId="6" borderId="23" xfId="0" applyFont="1" applyFill="1" applyBorder="1" applyAlignment="1">
      <alignment horizontal="center" vertical="center" wrapText="1"/>
    </xf>
    <xf numFmtId="0" fontId="6" fillId="6" borderId="24" xfId="0" applyFont="1" applyFill="1" applyBorder="1" applyAlignment="1">
      <alignment horizontal="center" vertical="center" wrapText="1"/>
    </xf>
    <xf numFmtId="0" fontId="5" fillId="0" borderId="48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49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5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2" fillId="2" borderId="6" xfId="0" applyFont="1" applyFill="1" applyBorder="1" applyAlignment="1">
      <alignment horizontal="center" vertical="center" textRotation="90" wrapText="1"/>
    </xf>
    <xf numFmtId="0" fontId="2" fillId="2" borderId="10" xfId="0" applyFont="1" applyFill="1" applyBorder="1" applyAlignment="1">
      <alignment horizontal="center" vertical="center" textRotation="90" wrapText="1"/>
    </xf>
    <xf numFmtId="0" fontId="2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9" borderId="17" xfId="0" applyFont="1" applyFill="1" applyBorder="1" applyAlignment="1">
      <alignment horizontal="center" vertical="center" wrapText="1"/>
    </xf>
    <xf numFmtId="0" fontId="2" fillId="9" borderId="10" xfId="0" applyFont="1" applyFill="1" applyBorder="1" applyAlignment="1">
      <alignment horizontal="center" vertical="center" wrapText="1"/>
    </xf>
    <xf numFmtId="0" fontId="2" fillId="9" borderId="11" xfId="0" applyFont="1" applyFill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0" fillId="0" borderId="53" xfId="0" applyBorder="1" applyAlignment="1">
      <alignment horizontal="center" vertical="center"/>
    </xf>
    <xf numFmtId="0" fontId="2" fillId="0" borderId="18" xfId="0" applyFont="1" applyBorder="1" applyAlignment="1">
      <alignment horizontal="center" vertical="center" wrapText="1"/>
    </xf>
    <xf numFmtId="0" fontId="2" fillId="0" borderId="18" xfId="0" applyFont="1" applyBorder="1" applyAlignment="1">
      <alignment vertical="center" wrapText="1"/>
    </xf>
    <xf numFmtId="0" fontId="9" fillId="0" borderId="18" xfId="0" applyFont="1" applyBorder="1" applyAlignment="1">
      <alignment horizontal="center" wrapText="1"/>
    </xf>
    <xf numFmtId="0" fontId="4" fillId="0" borderId="18" xfId="0" applyFont="1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18" xfId="0" applyBorder="1" applyAlignment="1">
      <alignment horizontal="center" vertical="center"/>
    </xf>
    <xf numFmtId="0" fontId="0" fillId="0" borderId="50" xfId="0" applyBorder="1" applyAlignment="1">
      <alignment horizontal="center"/>
    </xf>
    <xf numFmtId="0" fontId="0" fillId="0" borderId="54" xfId="0" applyBorder="1" applyAlignment="1">
      <alignment horizontal="center" vertical="center"/>
    </xf>
    <xf numFmtId="0" fontId="0" fillId="0" borderId="40" xfId="0" applyBorder="1" applyAlignment="1">
      <alignment horizontal="center"/>
    </xf>
    <xf numFmtId="0" fontId="2" fillId="0" borderId="40" xfId="0" applyFont="1" applyBorder="1" applyAlignment="1">
      <alignment horizontal="right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right" vertical="center" wrapText="1"/>
    </xf>
    <xf numFmtId="0" fontId="0" fillId="0" borderId="40" xfId="0" applyBorder="1" applyAlignment="1">
      <alignment horizontal="right" vertical="center" wrapText="1"/>
    </xf>
    <xf numFmtId="0" fontId="0" fillId="0" borderId="0" xfId="0" applyBorder="1" applyAlignment="1">
      <alignment horizontal="center"/>
    </xf>
    <xf numFmtId="0" fontId="0" fillId="0" borderId="55" xfId="0" applyBorder="1" applyAlignment="1">
      <alignment horizontal="center" vertical="center"/>
    </xf>
    <xf numFmtId="0" fontId="0" fillId="0" borderId="56" xfId="0" applyBorder="1" applyAlignment="1">
      <alignment horizontal="center" vertical="center" wrapText="1"/>
    </xf>
    <xf numFmtId="0" fontId="2" fillId="0" borderId="56" xfId="0" applyFont="1" applyBorder="1" applyAlignment="1">
      <alignment vertical="center" wrapText="1"/>
    </xf>
    <xf numFmtId="0" fontId="0" fillId="0" borderId="57" xfId="0" applyBorder="1" applyAlignment="1">
      <alignment horizontal="center"/>
    </xf>
    <xf numFmtId="0" fontId="0" fillId="0" borderId="3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4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0" fillId="0" borderId="32" xfId="0" applyBorder="1"/>
    <xf numFmtId="0" fontId="0" fillId="0" borderId="49" xfId="0" applyBorder="1" applyAlignment="1">
      <alignment horizontal="left" vertical="top" wrapText="1"/>
    </xf>
    <xf numFmtId="0" fontId="0" fillId="0" borderId="14" xfId="0" applyBorder="1" applyAlignment="1">
      <alignment horizontal="left" vertical="top" wrapText="1"/>
    </xf>
    <xf numFmtId="0" fontId="0" fillId="0" borderId="16" xfId="0" applyBorder="1" applyAlignment="1">
      <alignment horizontal="left" vertical="top" wrapText="1"/>
    </xf>
    <xf numFmtId="0" fontId="0" fillId="0" borderId="15" xfId="0" applyBorder="1" applyAlignment="1">
      <alignment horizontal="left" vertical="top" wrapText="1"/>
    </xf>
    <xf numFmtId="0" fontId="0" fillId="0" borderId="33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52" xfId="0" applyBorder="1" applyAlignment="1">
      <alignment horizontal="left" vertical="center" wrapText="1"/>
    </xf>
  </cellXfs>
  <cellStyles count="2">
    <cellStyle name="Normal" xfId="0" builtinId="0"/>
    <cellStyle name="Normal 2" xfId="1" xr:uid="{F1ED4C29-A1A8-481B-97CB-BB6785421270}"/>
  </cellStyles>
  <dxfs count="14">
    <dxf>
      <fill>
        <patternFill>
          <bgColor rgb="FFFF99CC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FFFF99"/>
        </patternFill>
      </fill>
    </dxf>
  </dxfs>
  <tableStyles count="0" defaultTableStyle="TableStyleMedium2" defaultPivotStyle="PivotStyleLight16"/>
  <colors>
    <mruColors>
      <color rgb="FFFF99CC"/>
      <color rgb="FFFFFF99"/>
      <color rgb="FF00FF99"/>
      <color rgb="FFCD54DA"/>
      <color rgb="FFFFCC66"/>
      <color rgb="FFD47AE6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501650</xdr:colOff>
      <xdr:row>0</xdr:row>
      <xdr:rowOff>15875</xdr:rowOff>
    </xdr:from>
    <xdr:to>
      <xdr:col>1</xdr:col>
      <xdr:colOff>1266825</xdr:colOff>
      <xdr:row>1</xdr:row>
      <xdr:rowOff>40549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1C75A32-2CB3-4290-B04D-C70FCFE96D53}"/>
            </a:ext>
          </a:extLst>
        </xdr:cNvPr>
        <xdr:cNvPicPr/>
      </xdr:nvPicPr>
      <xdr:blipFill rotWithShape="1">
        <a:blip xmlns:r="http://schemas.openxmlformats.org/officeDocument/2006/relationships" r:embed="rId1" cstate="print"/>
        <a:srcRect l="-5180" r="-1"/>
        <a:stretch/>
      </xdr:blipFill>
      <xdr:spPr bwMode="auto">
        <a:xfrm>
          <a:off x="501650" y="15875"/>
          <a:ext cx="765175" cy="748574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11</xdr:col>
      <xdr:colOff>0</xdr:colOff>
      <xdr:row>0</xdr:row>
      <xdr:rowOff>0</xdr:rowOff>
    </xdr:from>
    <xdr:to>
      <xdr:col>13</xdr:col>
      <xdr:colOff>308791</xdr:colOff>
      <xdr:row>0</xdr:row>
      <xdr:rowOff>533399</xdr:rowOff>
    </xdr:to>
    <xdr:pic>
      <xdr:nvPicPr>
        <xdr:cNvPr id="3" name="Picture 2" descr="Logo&#10;&#10;Description automatically generated">
          <a:extLst>
            <a:ext uri="{FF2B5EF4-FFF2-40B4-BE49-F238E27FC236}">
              <a16:creationId xmlns:a16="http://schemas.microsoft.com/office/drawing/2014/main" id="{4816D747-5E06-46BD-A78D-5A1FD042AE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73533" y="0"/>
          <a:ext cx="1240125" cy="5333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501650</xdr:colOff>
      <xdr:row>0</xdr:row>
      <xdr:rowOff>15875</xdr:rowOff>
    </xdr:from>
    <xdr:to>
      <xdr:col>1</xdr:col>
      <xdr:colOff>1266825</xdr:colOff>
      <xdr:row>1</xdr:row>
      <xdr:rowOff>40549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52E6B151-1E06-401E-AD58-68CD589A4D32}"/>
            </a:ext>
          </a:extLst>
        </xdr:cNvPr>
        <xdr:cNvPicPr/>
      </xdr:nvPicPr>
      <xdr:blipFill rotWithShape="1">
        <a:blip xmlns:r="http://schemas.openxmlformats.org/officeDocument/2006/relationships" r:embed="rId1" cstate="print"/>
        <a:srcRect l="-5180" r="-1"/>
        <a:stretch/>
      </xdr:blipFill>
      <xdr:spPr bwMode="auto">
        <a:xfrm>
          <a:off x="815975" y="15875"/>
          <a:ext cx="765175" cy="748574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11</xdr:col>
      <xdr:colOff>0</xdr:colOff>
      <xdr:row>0</xdr:row>
      <xdr:rowOff>0</xdr:rowOff>
    </xdr:from>
    <xdr:to>
      <xdr:col>13</xdr:col>
      <xdr:colOff>308791</xdr:colOff>
      <xdr:row>0</xdr:row>
      <xdr:rowOff>533399</xdr:rowOff>
    </xdr:to>
    <xdr:pic>
      <xdr:nvPicPr>
        <xdr:cNvPr id="3" name="Picture 2" descr="Logo&#10;&#10;Description automatically generated">
          <a:extLst>
            <a:ext uri="{FF2B5EF4-FFF2-40B4-BE49-F238E27FC236}">
              <a16:creationId xmlns:a16="http://schemas.microsoft.com/office/drawing/2014/main" id="{7ADF0D54-4924-43FE-A3C2-4649AEFD7A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73533" y="0"/>
          <a:ext cx="1240125" cy="53339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501650</xdr:colOff>
      <xdr:row>0</xdr:row>
      <xdr:rowOff>15875</xdr:rowOff>
    </xdr:from>
    <xdr:to>
      <xdr:col>1</xdr:col>
      <xdr:colOff>1266825</xdr:colOff>
      <xdr:row>1</xdr:row>
      <xdr:rowOff>40549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EE84E5C8-25A9-4343-8A76-F23BE4180FDE}"/>
            </a:ext>
          </a:extLst>
        </xdr:cNvPr>
        <xdr:cNvPicPr/>
      </xdr:nvPicPr>
      <xdr:blipFill rotWithShape="1">
        <a:blip xmlns:r="http://schemas.openxmlformats.org/officeDocument/2006/relationships" r:embed="rId1" cstate="print"/>
        <a:srcRect l="-5180" r="-1"/>
        <a:stretch/>
      </xdr:blipFill>
      <xdr:spPr bwMode="auto">
        <a:xfrm>
          <a:off x="815975" y="15875"/>
          <a:ext cx="765175" cy="748574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10</xdr:col>
      <xdr:colOff>635000</xdr:colOff>
      <xdr:row>0</xdr:row>
      <xdr:rowOff>59267</xdr:rowOff>
    </xdr:from>
    <xdr:to>
      <xdr:col>12</xdr:col>
      <xdr:colOff>164859</xdr:colOff>
      <xdr:row>0</xdr:row>
      <xdr:rowOff>592666</xdr:rowOff>
    </xdr:to>
    <xdr:pic>
      <xdr:nvPicPr>
        <xdr:cNvPr id="3" name="Picture 2" descr="Logo&#10;&#10;Description automatically generated">
          <a:extLst>
            <a:ext uri="{FF2B5EF4-FFF2-40B4-BE49-F238E27FC236}">
              <a16:creationId xmlns:a16="http://schemas.microsoft.com/office/drawing/2014/main" id="{74F2F8E4-875F-4929-84A4-B2B361557F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07867" y="59267"/>
          <a:ext cx="1240125" cy="53339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501650</xdr:colOff>
      <xdr:row>0</xdr:row>
      <xdr:rowOff>15875</xdr:rowOff>
    </xdr:from>
    <xdr:to>
      <xdr:col>1</xdr:col>
      <xdr:colOff>1266825</xdr:colOff>
      <xdr:row>1</xdr:row>
      <xdr:rowOff>40549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B5D68904-0615-4B56-B808-5D1EB0EC8992}"/>
            </a:ext>
          </a:extLst>
        </xdr:cNvPr>
        <xdr:cNvPicPr/>
      </xdr:nvPicPr>
      <xdr:blipFill rotWithShape="1">
        <a:blip xmlns:r="http://schemas.openxmlformats.org/officeDocument/2006/relationships" r:embed="rId1" cstate="print"/>
        <a:srcRect l="-5180" r="-1"/>
        <a:stretch/>
      </xdr:blipFill>
      <xdr:spPr bwMode="auto">
        <a:xfrm>
          <a:off x="815975" y="15875"/>
          <a:ext cx="765175" cy="748574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10</xdr:col>
      <xdr:colOff>558800</xdr:colOff>
      <xdr:row>0</xdr:row>
      <xdr:rowOff>84667</xdr:rowOff>
    </xdr:from>
    <xdr:to>
      <xdr:col>12</xdr:col>
      <xdr:colOff>88659</xdr:colOff>
      <xdr:row>0</xdr:row>
      <xdr:rowOff>618066</xdr:rowOff>
    </xdr:to>
    <xdr:pic>
      <xdr:nvPicPr>
        <xdr:cNvPr id="3" name="Picture 2" descr="Logo&#10;&#10;Description automatically generated">
          <a:extLst>
            <a:ext uri="{FF2B5EF4-FFF2-40B4-BE49-F238E27FC236}">
              <a16:creationId xmlns:a16="http://schemas.microsoft.com/office/drawing/2014/main" id="{EB460166-458F-4A86-9B73-CA4606516C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31667" y="84667"/>
          <a:ext cx="1240125" cy="5333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8AA675-59E4-4321-89ED-B78E04DEFD5F}">
  <dimension ref="A1:AA59"/>
  <sheetViews>
    <sheetView tabSelected="1" topLeftCell="A16" zoomScale="90" zoomScaleNormal="90" zoomScaleSheetLayoutView="70" workbookViewId="0">
      <selection activeCell="D27" sqref="D27:N27"/>
    </sheetView>
  </sheetViews>
  <sheetFormatPr defaultRowHeight="14.4" x14ac:dyDescent="0.3"/>
  <cols>
    <col min="1" max="1" width="4.6640625" style="9" customWidth="1"/>
    <col min="2" max="2" width="19.44140625" customWidth="1"/>
    <col min="3" max="3" width="37.5546875" customWidth="1"/>
    <col min="4" max="4" width="10.44140625" customWidth="1"/>
    <col min="5" max="5" width="6" customWidth="1"/>
    <col min="6" max="10" width="5.5546875" customWidth="1"/>
    <col min="11" max="11" width="16" customWidth="1"/>
    <col min="13" max="14" width="4.6640625" style="1" customWidth="1"/>
  </cols>
  <sheetData>
    <row r="1" spans="1:21" ht="57" customHeight="1" thickBot="1" x14ac:dyDescent="0.4">
      <c r="A1" s="126"/>
      <c r="B1" s="127"/>
      <c r="C1" s="128"/>
      <c r="D1" s="129" t="s">
        <v>52</v>
      </c>
      <c r="E1" s="129"/>
      <c r="F1" s="129"/>
      <c r="G1" s="129"/>
      <c r="H1" s="129"/>
      <c r="I1" s="130"/>
      <c r="J1" s="130"/>
      <c r="K1" s="131"/>
      <c r="L1" s="132"/>
      <c r="M1" s="132"/>
      <c r="N1" s="133"/>
      <c r="Q1" s="103" t="s">
        <v>33</v>
      </c>
      <c r="R1" s="104"/>
      <c r="S1" s="104"/>
      <c r="T1" s="104"/>
      <c r="U1" s="105"/>
    </row>
    <row r="2" spans="1:21" ht="15" customHeight="1" x14ac:dyDescent="0.3">
      <c r="A2" s="134"/>
      <c r="B2" s="112"/>
      <c r="C2" s="112"/>
      <c r="D2" s="46" t="s">
        <v>51</v>
      </c>
      <c r="E2" s="46"/>
      <c r="F2" s="46"/>
      <c r="G2" s="46"/>
      <c r="H2" s="46"/>
      <c r="I2" s="2"/>
      <c r="J2" s="2"/>
      <c r="K2" s="3" t="s">
        <v>21</v>
      </c>
      <c r="L2" s="112" t="s">
        <v>32</v>
      </c>
      <c r="M2" s="112"/>
      <c r="N2" s="135"/>
      <c r="Q2" s="106">
        <v>1</v>
      </c>
      <c r="R2" s="109" t="s">
        <v>50</v>
      </c>
      <c r="S2" s="110"/>
      <c r="T2" s="110"/>
      <c r="U2" s="111"/>
    </row>
    <row r="3" spans="1:21" ht="14.4" customHeight="1" x14ac:dyDescent="0.3">
      <c r="A3" s="134"/>
      <c r="B3" s="45" t="s">
        <v>15</v>
      </c>
      <c r="C3" s="112" t="s">
        <v>68</v>
      </c>
      <c r="D3" s="112"/>
      <c r="E3" s="112"/>
      <c r="F3" s="112"/>
      <c r="G3" s="112"/>
      <c r="H3" s="2"/>
      <c r="I3" s="2"/>
      <c r="J3" s="2"/>
      <c r="K3" s="3" t="s">
        <v>22</v>
      </c>
      <c r="L3" s="112" t="s">
        <v>31</v>
      </c>
      <c r="M3" s="112"/>
      <c r="N3" s="135"/>
      <c r="Q3" s="107"/>
      <c r="R3" s="73"/>
      <c r="S3" s="74"/>
      <c r="T3" s="74"/>
      <c r="U3" s="75"/>
    </row>
    <row r="4" spans="1:21" ht="30.75" customHeight="1" x14ac:dyDescent="0.3">
      <c r="A4" s="134"/>
      <c r="B4" s="45" t="s">
        <v>20</v>
      </c>
      <c r="C4" s="112" t="s">
        <v>69</v>
      </c>
      <c r="D4" s="112"/>
      <c r="E4" s="112"/>
      <c r="F4" s="112"/>
      <c r="G4" s="112"/>
      <c r="H4" s="2"/>
      <c r="I4" s="2"/>
      <c r="J4" s="2"/>
      <c r="K4" s="3" t="s">
        <v>23</v>
      </c>
      <c r="L4" s="112" t="s">
        <v>31</v>
      </c>
      <c r="M4" s="112"/>
      <c r="N4" s="135"/>
      <c r="Q4" s="107"/>
      <c r="R4" s="73"/>
      <c r="S4" s="74"/>
      <c r="T4" s="74"/>
      <c r="U4" s="75"/>
    </row>
    <row r="5" spans="1:21" ht="12" customHeight="1" thickBot="1" x14ac:dyDescent="0.35">
      <c r="A5" s="134"/>
      <c r="B5" s="45"/>
      <c r="C5" s="44"/>
      <c r="D5" s="44"/>
      <c r="E5" s="44"/>
      <c r="F5" s="44"/>
      <c r="G5" s="44"/>
      <c r="H5" s="2"/>
      <c r="I5" s="2"/>
      <c r="J5" s="2"/>
      <c r="K5" s="3"/>
      <c r="L5" s="37"/>
      <c r="M5" s="44"/>
      <c r="N5" s="135"/>
      <c r="Q5" s="107"/>
      <c r="R5" s="73"/>
      <c r="S5" s="74"/>
      <c r="T5" s="74"/>
      <c r="U5" s="75"/>
    </row>
    <row r="6" spans="1:21" s="6" customFormat="1" ht="16.5" customHeight="1" x14ac:dyDescent="0.3">
      <c r="A6" s="80" t="s">
        <v>43</v>
      </c>
      <c r="B6" s="97" t="s">
        <v>2</v>
      </c>
      <c r="C6" s="97" t="s">
        <v>3</v>
      </c>
      <c r="D6" s="97" t="s">
        <v>14</v>
      </c>
      <c r="E6" s="113" t="s">
        <v>0</v>
      </c>
      <c r="F6" s="97" t="s">
        <v>1</v>
      </c>
      <c r="G6" s="97"/>
      <c r="H6" s="97"/>
      <c r="I6" s="97"/>
      <c r="J6" s="38"/>
      <c r="K6" s="97" t="s">
        <v>9</v>
      </c>
      <c r="L6" s="97"/>
      <c r="M6" s="97" t="s">
        <v>8</v>
      </c>
      <c r="N6" s="98"/>
      <c r="Q6" s="107"/>
      <c r="R6" s="73"/>
      <c r="S6" s="74"/>
      <c r="T6" s="74"/>
      <c r="U6" s="75"/>
    </row>
    <row r="7" spans="1:21" ht="15" thickBot="1" x14ac:dyDescent="0.35">
      <c r="A7" s="81"/>
      <c r="B7" s="99"/>
      <c r="C7" s="99"/>
      <c r="D7" s="99"/>
      <c r="E7" s="114"/>
      <c r="F7" s="4" t="s">
        <v>4</v>
      </c>
      <c r="G7" s="4" t="s">
        <v>5</v>
      </c>
      <c r="H7" s="4" t="s">
        <v>6</v>
      </c>
      <c r="I7" s="4" t="s">
        <v>7</v>
      </c>
      <c r="J7" s="39" t="s">
        <v>103</v>
      </c>
      <c r="K7" s="4" t="s">
        <v>19</v>
      </c>
      <c r="L7" s="4" t="s">
        <v>44</v>
      </c>
      <c r="M7" s="99"/>
      <c r="N7" s="100"/>
      <c r="Q7" s="107"/>
      <c r="R7" s="73"/>
      <c r="S7" s="74"/>
      <c r="T7" s="74"/>
      <c r="U7" s="75"/>
    </row>
    <row r="8" spans="1:21" ht="15" thickBot="1" x14ac:dyDescent="0.35">
      <c r="A8" s="82" t="s">
        <v>10</v>
      </c>
      <c r="B8" s="83"/>
      <c r="C8" s="83"/>
      <c r="D8" s="83"/>
      <c r="E8" s="83"/>
      <c r="F8" s="83"/>
      <c r="G8" s="83"/>
      <c r="H8" s="83"/>
      <c r="I8" s="83"/>
      <c r="J8" s="83"/>
      <c r="K8" s="83"/>
      <c r="L8" s="83"/>
      <c r="M8" s="83"/>
      <c r="N8" s="84"/>
      <c r="Q8" s="108"/>
      <c r="R8" s="76"/>
      <c r="S8" s="77"/>
      <c r="T8" s="77"/>
      <c r="U8" s="78"/>
    </row>
    <row r="9" spans="1:21" ht="26.25" customHeight="1" x14ac:dyDescent="0.3">
      <c r="A9" s="16">
        <v>1</v>
      </c>
      <c r="B9" s="145" t="s">
        <v>62</v>
      </c>
      <c r="C9" s="147" t="s">
        <v>57</v>
      </c>
      <c r="D9" s="27" t="s">
        <v>42</v>
      </c>
      <c r="E9" s="28">
        <v>4</v>
      </c>
      <c r="F9" s="36">
        <v>2</v>
      </c>
      <c r="G9" s="36"/>
      <c r="H9" s="36">
        <v>1</v>
      </c>
      <c r="I9" s="36"/>
      <c r="J9" s="36"/>
      <c r="K9" s="36">
        <f>SUM(F9:I9)*14</f>
        <v>42</v>
      </c>
      <c r="L9" s="36">
        <f>E9*25-K9</f>
        <v>58</v>
      </c>
      <c r="M9" s="59" t="s">
        <v>13</v>
      </c>
      <c r="N9" s="60"/>
      <c r="Q9" s="68">
        <v>2</v>
      </c>
      <c r="R9" s="70" t="s">
        <v>36</v>
      </c>
      <c r="S9" s="71"/>
      <c r="T9" s="71"/>
      <c r="U9" s="72"/>
    </row>
    <row r="10" spans="1:21" ht="29.25" customHeight="1" x14ac:dyDescent="0.3">
      <c r="A10" s="17">
        <v>2</v>
      </c>
      <c r="B10" s="146" t="s">
        <v>63</v>
      </c>
      <c r="C10" s="148" t="s">
        <v>58</v>
      </c>
      <c r="D10" s="25" t="s">
        <v>42</v>
      </c>
      <c r="E10" s="26">
        <v>4</v>
      </c>
      <c r="F10" s="34">
        <v>2</v>
      </c>
      <c r="G10" s="34">
        <v>1</v>
      </c>
      <c r="H10" s="34"/>
      <c r="I10" s="34"/>
      <c r="J10" s="34"/>
      <c r="K10" s="34">
        <f>SUM(F10:I10)*14</f>
        <v>42</v>
      </c>
      <c r="L10" s="34">
        <f>E10*25-K10</f>
        <v>58</v>
      </c>
      <c r="M10" s="64" t="s">
        <v>13</v>
      </c>
      <c r="N10" s="65"/>
      <c r="Q10" s="107"/>
      <c r="R10" s="73"/>
      <c r="S10" s="74"/>
      <c r="T10" s="74"/>
      <c r="U10" s="75"/>
    </row>
    <row r="11" spans="1:21" ht="43.5" customHeight="1" x14ac:dyDescent="0.3">
      <c r="A11" s="17">
        <v>3</v>
      </c>
      <c r="B11" s="146" t="s">
        <v>64</v>
      </c>
      <c r="C11" s="148" t="s">
        <v>59</v>
      </c>
      <c r="D11" s="25" t="s">
        <v>46</v>
      </c>
      <c r="E11" s="26">
        <v>4</v>
      </c>
      <c r="F11" s="34">
        <v>2</v>
      </c>
      <c r="G11" s="34">
        <v>1</v>
      </c>
      <c r="H11" s="34"/>
      <c r="I11" s="34"/>
      <c r="J11" s="34"/>
      <c r="K11" s="34">
        <f>SUM(F11:I11)*14</f>
        <v>42</v>
      </c>
      <c r="L11" s="34">
        <f>E11*25-K11</f>
        <v>58</v>
      </c>
      <c r="M11" s="64" t="s">
        <v>12</v>
      </c>
      <c r="N11" s="65"/>
      <c r="Q11" s="107"/>
      <c r="R11" s="73"/>
      <c r="S11" s="74"/>
      <c r="T11" s="74"/>
      <c r="U11" s="75"/>
    </row>
    <row r="12" spans="1:21" ht="32.25" customHeight="1" x14ac:dyDescent="0.3">
      <c r="A12" s="17">
        <v>4</v>
      </c>
      <c r="B12" s="146" t="s">
        <v>65</v>
      </c>
      <c r="C12" s="148" t="s">
        <v>60</v>
      </c>
      <c r="D12" s="25" t="s">
        <v>46</v>
      </c>
      <c r="E12" s="26">
        <v>4</v>
      </c>
      <c r="F12" s="34">
        <v>2</v>
      </c>
      <c r="G12" s="34"/>
      <c r="H12" s="34"/>
      <c r="I12" s="34">
        <v>1</v>
      </c>
      <c r="J12" s="34"/>
      <c r="K12" s="34">
        <f t="shared" ref="K12:K14" si="0">SUM(F12:I12)*14</f>
        <v>42</v>
      </c>
      <c r="L12" s="34">
        <f t="shared" ref="L12:L14" si="1">E12*25-K12</f>
        <v>58</v>
      </c>
      <c r="M12" s="64" t="s">
        <v>13</v>
      </c>
      <c r="N12" s="65"/>
      <c r="Q12" s="107"/>
      <c r="R12" s="73"/>
      <c r="S12" s="74"/>
      <c r="T12" s="74"/>
      <c r="U12" s="75"/>
    </row>
    <row r="13" spans="1:21" ht="32.25" customHeight="1" x14ac:dyDescent="0.3">
      <c r="A13" s="17">
        <v>5</v>
      </c>
      <c r="B13" s="146" t="s">
        <v>66</v>
      </c>
      <c r="C13" s="148" t="s">
        <v>61</v>
      </c>
      <c r="D13" s="25" t="s">
        <v>46</v>
      </c>
      <c r="E13" s="26">
        <v>4</v>
      </c>
      <c r="F13" s="34">
        <v>2</v>
      </c>
      <c r="G13" s="34"/>
      <c r="H13" s="34">
        <v>2</v>
      </c>
      <c r="I13" s="34"/>
      <c r="J13" s="34"/>
      <c r="K13" s="34">
        <f t="shared" si="0"/>
        <v>56</v>
      </c>
      <c r="L13" s="34">
        <f t="shared" si="1"/>
        <v>44</v>
      </c>
      <c r="M13" s="64" t="s">
        <v>13</v>
      </c>
      <c r="N13" s="65"/>
      <c r="Q13" s="107"/>
      <c r="R13" s="73"/>
      <c r="S13" s="74"/>
      <c r="T13" s="74"/>
      <c r="U13" s="75"/>
    </row>
    <row r="14" spans="1:21" ht="30" customHeight="1" thickBot="1" x14ac:dyDescent="0.35">
      <c r="A14" s="17">
        <v>6</v>
      </c>
      <c r="B14" s="146" t="s">
        <v>67</v>
      </c>
      <c r="C14" s="149" t="s">
        <v>77</v>
      </c>
      <c r="D14" s="25" t="s">
        <v>46</v>
      </c>
      <c r="E14" s="26">
        <v>10</v>
      </c>
      <c r="F14" s="34"/>
      <c r="G14" s="34"/>
      <c r="H14" s="34"/>
      <c r="I14" s="34"/>
      <c r="J14" s="34">
        <v>12</v>
      </c>
      <c r="K14" s="34">
        <f t="shared" si="0"/>
        <v>0</v>
      </c>
      <c r="L14" s="34">
        <f t="shared" si="1"/>
        <v>250</v>
      </c>
      <c r="M14" s="64" t="s">
        <v>12</v>
      </c>
      <c r="N14" s="65"/>
      <c r="Q14" s="107"/>
      <c r="R14" s="73"/>
      <c r="S14" s="74"/>
      <c r="T14" s="74"/>
      <c r="U14" s="75"/>
    </row>
    <row r="15" spans="1:21" ht="14.4" customHeight="1" thickBot="1" x14ac:dyDescent="0.35">
      <c r="A15" s="85" t="s">
        <v>11</v>
      </c>
      <c r="B15" s="86"/>
      <c r="C15" s="86"/>
      <c r="D15" s="86"/>
      <c r="E15" s="86"/>
      <c r="F15" s="86"/>
      <c r="G15" s="86"/>
      <c r="H15" s="86"/>
      <c r="I15" s="86"/>
      <c r="J15" s="86"/>
      <c r="K15" s="86"/>
      <c r="L15" s="86"/>
      <c r="M15" s="86"/>
      <c r="N15" s="87"/>
      <c r="Q15" s="68">
        <v>3</v>
      </c>
      <c r="R15" s="70" t="s">
        <v>49</v>
      </c>
      <c r="S15" s="71"/>
      <c r="T15" s="71"/>
      <c r="U15" s="72"/>
    </row>
    <row r="16" spans="1:21" ht="15" customHeight="1" x14ac:dyDescent="0.3">
      <c r="A16" s="16"/>
      <c r="B16" s="59"/>
      <c r="C16" s="21"/>
      <c r="D16" s="59"/>
      <c r="E16" s="59"/>
      <c r="F16" s="59"/>
      <c r="G16" s="59"/>
      <c r="H16" s="59"/>
      <c r="I16" s="59"/>
      <c r="J16" s="49"/>
      <c r="K16" s="59">
        <f t="shared" ref="K16" si="2">SUM(F16:I16)*14</f>
        <v>0</v>
      </c>
      <c r="L16" s="59">
        <f t="shared" ref="L16" si="3">E16*25-K16</f>
        <v>0</v>
      </c>
      <c r="M16" s="59"/>
      <c r="N16" s="60"/>
      <c r="Q16" s="107"/>
      <c r="R16" s="73"/>
      <c r="S16" s="74"/>
      <c r="T16" s="74"/>
      <c r="U16" s="75"/>
    </row>
    <row r="17" spans="1:27" x14ac:dyDescent="0.3">
      <c r="A17" s="17"/>
      <c r="B17" s="64"/>
      <c r="C17" s="20"/>
      <c r="D17" s="64"/>
      <c r="E17" s="64"/>
      <c r="F17" s="64"/>
      <c r="G17" s="64"/>
      <c r="H17" s="64"/>
      <c r="I17" s="64"/>
      <c r="J17" s="50"/>
      <c r="K17" s="64"/>
      <c r="L17" s="64"/>
      <c r="M17" s="64"/>
      <c r="N17" s="65"/>
      <c r="Q17" s="107"/>
      <c r="R17" s="73"/>
      <c r="S17" s="74"/>
      <c r="T17" s="74"/>
      <c r="U17" s="75"/>
      <c r="W17" s="48" t="s">
        <v>56</v>
      </c>
      <c r="X17" s="47"/>
      <c r="Y17" s="47"/>
      <c r="Z17" s="47"/>
      <c r="AA17" s="47"/>
    </row>
    <row r="18" spans="1:27" x14ac:dyDescent="0.3">
      <c r="A18" s="17"/>
      <c r="B18" s="64"/>
      <c r="C18" s="20"/>
      <c r="D18" s="64"/>
      <c r="E18" s="64"/>
      <c r="F18" s="64"/>
      <c r="G18" s="64"/>
      <c r="H18" s="64"/>
      <c r="I18" s="64"/>
      <c r="J18" s="51"/>
      <c r="K18" s="64">
        <f t="shared" ref="K18" si="4">SUM(F18:I18)*14</f>
        <v>0</v>
      </c>
      <c r="L18" s="64">
        <f t="shared" ref="L18" si="5">E18*25-K18</f>
        <v>0</v>
      </c>
      <c r="M18" s="64"/>
      <c r="N18" s="65"/>
      <c r="Q18" s="107"/>
      <c r="R18" s="73"/>
      <c r="S18" s="74"/>
      <c r="T18" s="74"/>
      <c r="U18" s="75"/>
      <c r="W18" s="47"/>
      <c r="X18" s="47"/>
      <c r="Y18" s="47"/>
      <c r="Z18" s="47"/>
      <c r="AA18" s="47"/>
    </row>
    <row r="19" spans="1:27" ht="15.75" customHeight="1" thickBot="1" x14ac:dyDescent="0.35">
      <c r="A19" s="18"/>
      <c r="B19" s="66"/>
      <c r="C19" s="22"/>
      <c r="D19" s="66"/>
      <c r="E19" s="66"/>
      <c r="F19" s="66"/>
      <c r="G19" s="66"/>
      <c r="H19" s="66"/>
      <c r="I19" s="66"/>
      <c r="J19" s="52"/>
      <c r="K19" s="66"/>
      <c r="L19" s="66"/>
      <c r="M19" s="66"/>
      <c r="N19" s="67"/>
      <c r="Q19" s="107"/>
      <c r="R19" s="73"/>
      <c r="S19" s="74"/>
      <c r="T19" s="74"/>
      <c r="U19" s="75"/>
      <c r="W19" s="47"/>
      <c r="X19" s="47"/>
      <c r="Y19" s="47"/>
      <c r="Z19" s="47"/>
      <c r="AA19" s="47"/>
    </row>
    <row r="20" spans="1:27" ht="15" customHeight="1" x14ac:dyDescent="0.3">
      <c r="A20" s="91" t="s">
        <v>30</v>
      </c>
      <c r="B20" s="92"/>
      <c r="C20" s="93"/>
      <c r="D20" s="40" t="s">
        <v>35</v>
      </c>
      <c r="E20" s="92">
        <f>SUM(E9:E19)</f>
        <v>30</v>
      </c>
      <c r="F20" s="33">
        <f>SUM(F9:F19)</f>
        <v>10</v>
      </c>
      <c r="G20" s="33">
        <f>SUM(G9:G19)</f>
        <v>2</v>
      </c>
      <c r="H20" s="33">
        <f>SUM(H9:H19)</f>
        <v>3</v>
      </c>
      <c r="I20" s="33">
        <f>SUM(I9:I19)</f>
        <v>1</v>
      </c>
      <c r="J20" s="33"/>
      <c r="K20" s="101">
        <f>SUM(K9:K14)+SUM(K16:K19)</f>
        <v>224</v>
      </c>
      <c r="L20" s="101">
        <f>SUM(L9:L14)+SUM(L16:L19)</f>
        <v>526</v>
      </c>
      <c r="M20" s="19" t="s">
        <v>28</v>
      </c>
      <c r="N20" s="15" t="s">
        <v>40</v>
      </c>
      <c r="Q20" s="107"/>
      <c r="R20" s="73"/>
      <c r="S20" s="74"/>
      <c r="T20" s="74"/>
      <c r="U20" s="75"/>
      <c r="W20" s="47"/>
      <c r="X20" s="47"/>
      <c r="Y20" s="47"/>
      <c r="Z20" s="47"/>
      <c r="AA20" s="47"/>
    </row>
    <row r="21" spans="1:27" ht="15" customHeight="1" thickBot="1" x14ac:dyDescent="0.35">
      <c r="A21" s="94"/>
      <c r="B21" s="95"/>
      <c r="C21" s="96"/>
      <c r="D21" s="41" t="s">
        <v>34</v>
      </c>
      <c r="E21" s="95"/>
      <c r="F21" s="42">
        <f>COUNT(F9:F19)</f>
        <v>5</v>
      </c>
      <c r="G21" s="42">
        <f>COUNT(G9:G19)</f>
        <v>2</v>
      </c>
      <c r="H21" s="42">
        <f>COUNT(H9:H19)</f>
        <v>2</v>
      </c>
      <c r="I21" s="42">
        <f>COUNT(I9:I19)</f>
        <v>1</v>
      </c>
      <c r="J21" s="42"/>
      <c r="K21" s="102"/>
      <c r="L21" s="102"/>
      <c r="M21" s="35">
        <f>COUNTIF(M1:M20,"=E")</f>
        <v>4</v>
      </c>
      <c r="N21" s="43">
        <f>COUNTIF(M1:M20,"=V")</f>
        <v>2</v>
      </c>
      <c r="Q21" s="108"/>
      <c r="R21" s="76"/>
      <c r="S21" s="77"/>
      <c r="T21" s="77"/>
      <c r="U21" s="78"/>
      <c r="W21" s="47"/>
      <c r="X21" s="47"/>
      <c r="Y21" s="47"/>
      <c r="Z21" s="47"/>
      <c r="AA21" s="47"/>
    </row>
    <row r="22" spans="1:27" ht="15" customHeight="1" thickBot="1" x14ac:dyDescent="0.35">
      <c r="A22" s="88" t="s">
        <v>29</v>
      </c>
      <c r="B22" s="89"/>
      <c r="C22" s="89"/>
      <c r="D22" s="89"/>
      <c r="E22" s="89"/>
      <c r="F22" s="89"/>
      <c r="G22" s="89"/>
      <c r="H22" s="89"/>
      <c r="I22" s="89"/>
      <c r="J22" s="89"/>
      <c r="K22" s="89"/>
      <c r="L22" s="89"/>
      <c r="M22" s="89"/>
      <c r="N22" s="90"/>
      <c r="Q22" s="68">
        <v>4</v>
      </c>
      <c r="R22" s="31" t="s">
        <v>42</v>
      </c>
      <c r="S22" s="56" t="s">
        <v>47</v>
      </c>
      <c r="T22" s="57"/>
      <c r="U22" s="58"/>
      <c r="W22" s="47"/>
      <c r="X22" s="47"/>
      <c r="Y22" s="47"/>
      <c r="Z22" s="47"/>
      <c r="AA22" s="47"/>
    </row>
    <row r="23" spans="1:27" ht="33.75" customHeight="1" thickBot="1" x14ac:dyDescent="0.35">
      <c r="A23" s="16">
        <v>7</v>
      </c>
      <c r="B23" s="146" t="s">
        <v>106</v>
      </c>
      <c r="C23" s="157" t="s">
        <v>70</v>
      </c>
      <c r="D23" s="28" t="s">
        <v>46</v>
      </c>
      <c r="E23" s="36">
        <v>5</v>
      </c>
      <c r="F23" s="36">
        <v>1</v>
      </c>
      <c r="G23" s="36">
        <v>1</v>
      </c>
      <c r="H23" s="36"/>
      <c r="I23" s="36"/>
      <c r="J23" s="36"/>
      <c r="K23" s="36">
        <f t="shared" ref="K23" si="6">SUM(F23:I23)*14</f>
        <v>28</v>
      </c>
      <c r="L23" s="36">
        <f t="shared" ref="L23" si="7">E23*25-K23</f>
        <v>97</v>
      </c>
      <c r="M23" s="59" t="s">
        <v>13</v>
      </c>
      <c r="N23" s="60"/>
      <c r="Q23" s="69"/>
      <c r="R23" s="32" t="s">
        <v>46</v>
      </c>
      <c r="S23" s="61" t="s">
        <v>48</v>
      </c>
      <c r="T23" s="62"/>
      <c r="U23" s="63"/>
      <c r="W23" s="47"/>
      <c r="X23" s="47"/>
      <c r="Y23" s="47"/>
      <c r="Z23" s="47"/>
      <c r="AA23" s="47"/>
    </row>
    <row r="24" spans="1:27" ht="15" customHeight="1" x14ac:dyDescent="0.3">
      <c r="A24" s="17"/>
      <c r="B24" s="34"/>
      <c r="C24" s="156"/>
      <c r="D24" s="34"/>
      <c r="E24" s="34"/>
      <c r="F24" s="34"/>
      <c r="G24" s="34"/>
      <c r="H24" s="34"/>
      <c r="I24" s="34"/>
      <c r="J24" s="34"/>
      <c r="K24" s="34"/>
      <c r="L24" s="34"/>
      <c r="M24" s="64"/>
      <c r="N24" s="65"/>
      <c r="Q24" s="8"/>
      <c r="R24" s="7"/>
      <c r="S24" s="8"/>
      <c r="T24" s="8"/>
      <c r="U24" s="8"/>
    </row>
    <row r="25" spans="1:27" ht="15.75" customHeight="1" thickBot="1" x14ac:dyDescent="0.35">
      <c r="A25" s="18"/>
      <c r="B25" s="35"/>
      <c r="C25" s="22"/>
      <c r="D25" s="35"/>
      <c r="E25" s="35"/>
      <c r="F25" s="35"/>
      <c r="G25" s="35"/>
      <c r="H25" s="35"/>
      <c r="I25" s="35"/>
      <c r="J25" s="35"/>
      <c r="K25" s="35"/>
      <c r="L25" s="35"/>
      <c r="M25" s="66"/>
      <c r="N25" s="67"/>
      <c r="Q25" s="53" t="s">
        <v>53</v>
      </c>
      <c r="R25" s="54"/>
      <c r="S25" s="54"/>
      <c r="T25" s="54"/>
      <c r="U25" s="54"/>
      <c r="W25" s="47" t="s">
        <v>55</v>
      </c>
      <c r="X25" s="47"/>
      <c r="Y25" s="47"/>
      <c r="Z25" s="47"/>
      <c r="AA25" s="47"/>
    </row>
    <row r="26" spans="1:27" ht="18" customHeight="1" x14ac:dyDescent="0.3">
      <c r="A26" s="134"/>
      <c r="B26" s="115" t="s">
        <v>41</v>
      </c>
      <c r="C26" s="11" t="s">
        <v>37</v>
      </c>
      <c r="D26" s="118">
        <f>SUM(F9:J14)</f>
        <v>28</v>
      </c>
      <c r="E26" s="92"/>
      <c r="F26" s="92"/>
      <c r="G26" s="92"/>
      <c r="H26" s="92"/>
      <c r="I26" s="92"/>
      <c r="J26" s="92"/>
      <c r="K26" s="92"/>
      <c r="L26" s="92"/>
      <c r="M26" s="92"/>
      <c r="N26" s="93"/>
      <c r="Q26" s="54"/>
      <c r="R26" s="54"/>
      <c r="S26" s="54"/>
      <c r="T26" s="54"/>
      <c r="U26" s="54"/>
      <c r="W26" s="47"/>
      <c r="X26" s="47"/>
      <c r="Y26" s="47"/>
      <c r="Z26" s="47"/>
      <c r="AA26" s="47"/>
    </row>
    <row r="27" spans="1:27" ht="15" customHeight="1" x14ac:dyDescent="0.3">
      <c r="A27" s="134"/>
      <c r="B27" s="116"/>
      <c r="C27" s="12" t="s">
        <v>38</v>
      </c>
      <c r="D27" s="119">
        <f>SUM(F16:J19)</f>
        <v>0</v>
      </c>
      <c r="E27" s="120"/>
      <c r="F27" s="120"/>
      <c r="G27" s="120"/>
      <c r="H27" s="120"/>
      <c r="I27" s="120"/>
      <c r="J27" s="120"/>
      <c r="K27" s="120"/>
      <c r="L27" s="120"/>
      <c r="M27" s="120"/>
      <c r="N27" s="121"/>
      <c r="Q27" s="54"/>
      <c r="R27" s="54"/>
      <c r="S27" s="54"/>
      <c r="T27" s="54"/>
      <c r="U27" s="54"/>
      <c r="W27" s="47"/>
      <c r="X27" s="47"/>
      <c r="Y27" s="47"/>
      <c r="Z27" s="47"/>
      <c r="AA27" s="47"/>
    </row>
    <row r="28" spans="1:27" ht="15" customHeight="1" thickBot="1" x14ac:dyDescent="0.35">
      <c r="A28" s="134"/>
      <c r="B28" s="117"/>
      <c r="C28" s="13" t="s">
        <v>39</v>
      </c>
      <c r="D28" s="122">
        <f>SUM(F23:J25)</f>
        <v>2</v>
      </c>
      <c r="E28" s="123"/>
      <c r="F28" s="123"/>
      <c r="G28" s="123"/>
      <c r="H28" s="123"/>
      <c r="I28" s="123"/>
      <c r="J28" s="123"/>
      <c r="K28" s="123"/>
      <c r="L28" s="123"/>
      <c r="M28" s="123"/>
      <c r="N28" s="124"/>
      <c r="Q28" s="54"/>
      <c r="R28" s="54"/>
      <c r="S28" s="54"/>
      <c r="T28" s="54"/>
      <c r="U28" s="54"/>
      <c r="W28" s="47"/>
      <c r="X28" s="47"/>
      <c r="Y28" s="47"/>
      <c r="Z28" s="47"/>
      <c r="AA28" s="47"/>
    </row>
    <row r="29" spans="1:27" x14ac:dyDescent="0.3">
      <c r="A29" s="134"/>
      <c r="B29" s="5" t="s">
        <v>25</v>
      </c>
      <c r="C29" s="37"/>
      <c r="D29" s="10"/>
      <c r="E29" s="46" t="s">
        <v>26</v>
      </c>
      <c r="F29" s="46"/>
      <c r="G29" s="5"/>
      <c r="H29" s="10"/>
      <c r="I29" s="10"/>
      <c r="J29" s="10"/>
      <c r="K29" s="55" t="s">
        <v>27</v>
      </c>
      <c r="L29" s="55"/>
      <c r="M29" s="55"/>
      <c r="N29" s="136"/>
      <c r="Q29" s="54"/>
      <c r="R29" s="54"/>
      <c r="S29" s="54"/>
      <c r="T29" s="54"/>
      <c r="U29" s="54"/>
      <c r="W29" s="47"/>
      <c r="X29" s="47"/>
      <c r="Y29" s="47"/>
      <c r="Z29" s="47"/>
      <c r="AA29" s="47"/>
    </row>
    <row r="30" spans="1:27" x14ac:dyDescent="0.3">
      <c r="A30" s="134"/>
      <c r="B30" s="112" t="s">
        <v>16</v>
      </c>
      <c r="C30" s="112"/>
      <c r="D30" s="137" t="s">
        <v>104</v>
      </c>
      <c r="E30" s="137"/>
      <c r="F30" s="137"/>
      <c r="G30" s="137"/>
      <c r="H30" s="137"/>
      <c r="I30" s="137"/>
      <c r="J30" s="10"/>
      <c r="K30" s="138" t="s">
        <v>105</v>
      </c>
      <c r="L30" s="138"/>
      <c r="M30" s="138"/>
      <c r="N30" s="139"/>
      <c r="Q30" s="54"/>
      <c r="R30" s="54"/>
      <c r="S30" s="54"/>
      <c r="T30" s="54"/>
      <c r="U30" s="54"/>
      <c r="W30" s="47"/>
      <c r="X30" s="47"/>
      <c r="Y30" s="47"/>
      <c r="Z30" s="47"/>
      <c r="AA30" s="47"/>
    </row>
    <row r="31" spans="1:27" x14ac:dyDescent="0.3">
      <c r="A31" s="134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140"/>
      <c r="N31" s="135"/>
      <c r="Q31" s="54"/>
      <c r="R31" s="54"/>
      <c r="S31" s="54"/>
      <c r="T31" s="54"/>
      <c r="U31" s="54"/>
      <c r="W31" s="47"/>
      <c r="X31" s="47"/>
      <c r="Y31" s="47"/>
      <c r="Z31" s="47"/>
      <c r="AA31" s="47"/>
    </row>
    <row r="32" spans="1:27" x14ac:dyDescent="0.3">
      <c r="A32" s="134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35"/>
      <c r="Q32" s="8"/>
      <c r="R32" s="8"/>
      <c r="S32" s="8"/>
      <c r="T32" s="8"/>
      <c r="U32" s="8"/>
    </row>
    <row r="33" spans="1:21" x14ac:dyDescent="0.3">
      <c r="A33" s="134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35"/>
      <c r="Q33" s="79" t="s">
        <v>54</v>
      </c>
      <c r="R33" s="79"/>
      <c r="S33" s="79"/>
      <c r="T33" s="79"/>
      <c r="U33" s="79"/>
    </row>
    <row r="34" spans="1:21" x14ac:dyDescent="0.3">
      <c r="A34" s="134"/>
      <c r="B34" s="10"/>
      <c r="C34" s="10"/>
      <c r="D34" s="2"/>
      <c r="E34" s="2"/>
      <c r="F34" s="2"/>
      <c r="G34" s="2"/>
      <c r="H34" s="5"/>
      <c r="I34" s="5"/>
      <c r="J34" s="5"/>
      <c r="K34" s="10"/>
      <c r="L34" s="10"/>
      <c r="M34" s="10"/>
      <c r="N34" s="135"/>
      <c r="Q34" s="79"/>
      <c r="R34" s="79"/>
      <c r="S34" s="79"/>
      <c r="T34" s="79"/>
      <c r="U34" s="79"/>
    </row>
    <row r="35" spans="1:21" ht="15" customHeight="1" x14ac:dyDescent="0.3">
      <c r="A35" s="134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140"/>
      <c r="N35" s="135"/>
      <c r="Q35" s="79"/>
      <c r="R35" s="79"/>
      <c r="S35" s="79"/>
      <c r="T35" s="79"/>
      <c r="U35" s="79"/>
    </row>
    <row r="36" spans="1:21" ht="15" customHeight="1" x14ac:dyDescent="0.3">
      <c r="A36" s="134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140"/>
      <c r="N36" s="135"/>
      <c r="Q36" s="79"/>
      <c r="R36" s="79"/>
      <c r="S36" s="79"/>
      <c r="T36" s="79"/>
      <c r="U36" s="79"/>
    </row>
    <row r="37" spans="1:21" x14ac:dyDescent="0.3">
      <c r="A37" s="134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35"/>
      <c r="Q37" s="79"/>
      <c r="R37" s="79"/>
      <c r="S37" s="79"/>
      <c r="T37" s="79"/>
      <c r="U37" s="79"/>
    </row>
    <row r="38" spans="1:21" x14ac:dyDescent="0.3">
      <c r="A38" s="134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35"/>
      <c r="Q38" s="79"/>
      <c r="R38" s="79"/>
      <c r="S38" s="79"/>
      <c r="T38" s="79"/>
      <c r="U38" s="79"/>
    </row>
    <row r="39" spans="1:21" x14ac:dyDescent="0.3">
      <c r="A39" s="134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35"/>
    </row>
    <row r="40" spans="1:21" x14ac:dyDescent="0.3">
      <c r="A40" s="134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35"/>
    </row>
    <row r="41" spans="1:21" x14ac:dyDescent="0.3">
      <c r="A41" s="134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35"/>
    </row>
    <row r="42" spans="1:21" x14ac:dyDescent="0.3">
      <c r="A42" s="134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35"/>
    </row>
    <row r="43" spans="1:21" x14ac:dyDescent="0.3">
      <c r="A43" s="134"/>
      <c r="B43" s="10"/>
      <c r="C43" s="10"/>
      <c r="D43" s="2"/>
      <c r="E43" s="2"/>
      <c r="F43" s="2"/>
      <c r="G43" s="2"/>
      <c r="H43" s="10"/>
      <c r="I43" s="10"/>
      <c r="J43" s="10"/>
      <c r="K43" s="10"/>
      <c r="L43" s="10"/>
      <c r="M43" s="10"/>
      <c r="N43" s="135"/>
    </row>
    <row r="44" spans="1:21" x14ac:dyDescent="0.3">
      <c r="A44" s="134"/>
      <c r="B44" s="10"/>
      <c r="C44" s="10"/>
      <c r="D44" s="2"/>
      <c r="E44" s="2"/>
      <c r="F44" s="2"/>
      <c r="G44" s="2"/>
      <c r="H44" s="10"/>
      <c r="I44" s="10"/>
      <c r="J44" s="10"/>
      <c r="K44" s="10"/>
      <c r="L44" s="10"/>
      <c r="M44" s="10"/>
      <c r="N44" s="135"/>
    </row>
    <row r="45" spans="1:21" x14ac:dyDescent="0.3">
      <c r="A45" s="134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35"/>
    </row>
    <row r="46" spans="1:21" x14ac:dyDescent="0.3">
      <c r="A46" s="134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35"/>
    </row>
    <row r="47" spans="1:21" x14ac:dyDescent="0.3">
      <c r="A47" s="134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35"/>
    </row>
    <row r="48" spans="1:21" x14ac:dyDescent="0.3">
      <c r="A48" s="134"/>
      <c r="B48" s="10"/>
      <c r="C48" s="10"/>
      <c r="D48" s="2"/>
      <c r="E48" s="2"/>
      <c r="F48" s="2"/>
      <c r="G48" s="2"/>
      <c r="H48" s="10"/>
      <c r="I48" s="10"/>
      <c r="J48" s="10"/>
      <c r="K48" s="10"/>
      <c r="L48" s="10"/>
      <c r="M48" s="10"/>
      <c r="N48" s="135"/>
    </row>
    <row r="49" spans="1:14" x14ac:dyDescent="0.3">
      <c r="A49" s="134"/>
      <c r="B49" s="10"/>
      <c r="C49" s="10"/>
      <c r="D49" s="2"/>
      <c r="E49" s="2"/>
      <c r="F49" s="2"/>
      <c r="G49" s="2"/>
      <c r="H49" s="10"/>
      <c r="I49" s="10"/>
      <c r="J49" s="10"/>
      <c r="K49" s="10"/>
      <c r="L49" s="10"/>
      <c r="M49" s="10"/>
      <c r="N49" s="135"/>
    </row>
    <row r="50" spans="1:14" x14ac:dyDescent="0.3">
      <c r="A50" s="134"/>
      <c r="B50" s="10"/>
      <c r="C50" s="10"/>
      <c r="D50" s="2"/>
      <c r="E50" s="2"/>
      <c r="F50" s="2"/>
      <c r="G50" s="2"/>
      <c r="H50" s="10"/>
      <c r="I50" s="10"/>
      <c r="J50" s="10"/>
      <c r="K50" s="10"/>
      <c r="L50" s="10"/>
      <c r="M50" s="10"/>
      <c r="N50" s="135"/>
    </row>
    <row r="51" spans="1:14" x14ac:dyDescent="0.3">
      <c r="A51" s="134"/>
      <c r="B51" s="10"/>
      <c r="C51" s="10"/>
      <c r="D51" s="2"/>
      <c r="E51" s="2"/>
      <c r="F51" s="2"/>
      <c r="G51" s="2"/>
      <c r="H51" s="10"/>
      <c r="I51" s="10"/>
      <c r="J51" s="10"/>
      <c r="K51" s="10"/>
      <c r="L51" s="10"/>
      <c r="M51" s="10"/>
      <c r="N51" s="135"/>
    </row>
    <row r="52" spans="1:14" x14ac:dyDescent="0.3">
      <c r="A52" s="134"/>
      <c r="B52" s="10"/>
      <c r="C52" s="10"/>
      <c r="D52" s="5"/>
      <c r="E52" s="5"/>
      <c r="F52" s="5"/>
      <c r="G52" s="5"/>
      <c r="H52" s="10"/>
      <c r="I52" s="10"/>
      <c r="J52" s="10"/>
      <c r="K52" s="10"/>
      <c r="L52" s="10"/>
      <c r="M52" s="10"/>
      <c r="N52" s="135"/>
    </row>
    <row r="53" spans="1:14" ht="14.4" customHeight="1" x14ac:dyDescent="0.3">
      <c r="A53" s="134"/>
      <c r="B53" s="10"/>
      <c r="C53" s="10"/>
      <c r="D53" s="5"/>
      <c r="E53" s="5"/>
      <c r="F53" s="5"/>
      <c r="G53" s="5"/>
      <c r="H53" s="10"/>
      <c r="I53" s="10"/>
      <c r="J53" s="10"/>
      <c r="K53" s="10"/>
      <c r="L53" s="10"/>
      <c r="M53" s="10"/>
      <c r="N53" s="135"/>
    </row>
    <row r="54" spans="1:14" x14ac:dyDescent="0.3">
      <c r="A54" s="134"/>
      <c r="B54" s="10"/>
      <c r="C54" s="10"/>
      <c r="D54" s="46" t="s">
        <v>17</v>
      </c>
      <c r="E54" s="46"/>
      <c r="F54" s="46"/>
      <c r="G54" s="46"/>
      <c r="H54" s="10"/>
      <c r="I54" s="10"/>
      <c r="J54" s="10"/>
      <c r="K54" s="10"/>
      <c r="L54" s="10"/>
      <c r="M54" s="10"/>
      <c r="N54" s="135"/>
    </row>
    <row r="55" spans="1:14" x14ac:dyDescent="0.3">
      <c r="A55" s="134"/>
      <c r="B55" s="10"/>
      <c r="C55" s="10"/>
      <c r="D55" s="46" t="s">
        <v>18</v>
      </c>
      <c r="E55" s="46"/>
      <c r="F55" s="46"/>
      <c r="G55" s="46"/>
      <c r="H55" s="10"/>
      <c r="I55" s="10"/>
      <c r="J55" s="10"/>
      <c r="K55" s="10"/>
      <c r="L55" s="10"/>
      <c r="M55" s="10"/>
      <c r="N55" s="135"/>
    </row>
    <row r="56" spans="1:14" x14ac:dyDescent="0.3">
      <c r="A56" s="134"/>
      <c r="B56" s="10"/>
      <c r="C56" s="10"/>
      <c r="D56" s="10"/>
      <c r="E56" s="5"/>
      <c r="F56" s="5"/>
      <c r="G56" s="5"/>
      <c r="H56" s="10"/>
      <c r="I56" s="10"/>
      <c r="J56" s="10"/>
      <c r="K56" s="10"/>
      <c r="L56" s="10"/>
      <c r="M56" s="10"/>
      <c r="N56" s="135"/>
    </row>
    <row r="57" spans="1:14" ht="15" thickBot="1" x14ac:dyDescent="0.35">
      <c r="A57" s="141"/>
      <c r="B57" s="142"/>
      <c r="C57" s="142"/>
      <c r="D57" s="142"/>
      <c r="E57" s="142"/>
      <c r="F57" s="142"/>
      <c r="G57" s="142"/>
      <c r="H57" s="142"/>
      <c r="I57" s="142"/>
      <c r="J57" s="142"/>
      <c r="K57" s="142"/>
      <c r="L57" s="142"/>
      <c r="M57" s="142"/>
      <c r="N57" s="144"/>
    </row>
    <row r="58" spans="1:14" x14ac:dyDescent="0.3">
      <c r="B58" s="6"/>
      <c r="C58" s="6"/>
      <c r="D58" s="6"/>
      <c r="E58" s="6"/>
      <c r="F58" s="6"/>
      <c r="G58" s="6"/>
      <c r="H58" s="6"/>
      <c r="I58" s="6"/>
      <c r="J58" s="30"/>
      <c r="K58" s="6"/>
      <c r="L58" s="6"/>
      <c r="M58" s="6"/>
    </row>
    <row r="59" spans="1:14" x14ac:dyDescent="0.3">
      <c r="B59" s="6"/>
      <c r="C59" s="6"/>
      <c r="D59" s="6"/>
      <c r="E59" s="6"/>
      <c r="F59" s="6"/>
      <c r="G59" s="6"/>
      <c r="H59" s="6"/>
      <c r="I59" s="6"/>
      <c r="J59" s="30"/>
      <c r="K59" s="6"/>
      <c r="L59" s="6"/>
      <c r="M59" s="6"/>
    </row>
  </sheetData>
  <mergeCells count="80">
    <mergeCell ref="B26:B28"/>
    <mergeCell ref="D26:N26"/>
    <mergeCell ref="D27:N27"/>
    <mergeCell ref="D28:N28"/>
    <mergeCell ref="B30:C30"/>
    <mergeCell ref="D30:I30"/>
    <mergeCell ref="K30:N30"/>
    <mergeCell ref="B18:B19"/>
    <mergeCell ref="D18:D19"/>
    <mergeCell ref="E18:E19"/>
    <mergeCell ref="L18:L19"/>
    <mergeCell ref="Q9:Q14"/>
    <mergeCell ref="B16:B17"/>
    <mergeCell ref="D16:D17"/>
    <mergeCell ref="E16:E17"/>
    <mergeCell ref="F16:F17"/>
    <mergeCell ref="G16:G17"/>
    <mergeCell ref="H18:H19"/>
    <mergeCell ref="I18:I19"/>
    <mergeCell ref="K18:K19"/>
    <mergeCell ref="Q15:Q21"/>
    <mergeCell ref="H16:H17"/>
    <mergeCell ref="I16:I17"/>
    <mergeCell ref="K16:K17"/>
    <mergeCell ref="L16:L17"/>
    <mergeCell ref="M16:N17"/>
    <mergeCell ref="B2:C2"/>
    <mergeCell ref="L2:M2"/>
    <mergeCell ref="C3:G3"/>
    <mergeCell ref="L3:M3"/>
    <mergeCell ref="C4:G4"/>
    <mergeCell ref="L4:M4"/>
    <mergeCell ref="B6:B7"/>
    <mergeCell ref="C6:C7"/>
    <mergeCell ref="D6:D7"/>
    <mergeCell ref="E6:E7"/>
    <mergeCell ref="D2:H2"/>
    <mergeCell ref="L1:M1"/>
    <mergeCell ref="Q1:U1"/>
    <mergeCell ref="D1:H1"/>
    <mergeCell ref="R9:U14"/>
    <mergeCell ref="M10:N10"/>
    <mergeCell ref="M11:N11"/>
    <mergeCell ref="M12:N12"/>
    <mergeCell ref="M13:N13"/>
    <mergeCell ref="M14:N14"/>
    <mergeCell ref="Q2:Q8"/>
    <mergeCell ref="R2:U8"/>
    <mergeCell ref="Q33:U38"/>
    <mergeCell ref="A6:A7"/>
    <mergeCell ref="A8:N8"/>
    <mergeCell ref="A15:N15"/>
    <mergeCell ref="A22:N22"/>
    <mergeCell ref="A20:C21"/>
    <mergeCell ref="F6:I6"/>
    <mergeCell ref="K6:L6"/>
    <mergeCell ref="M6:N7"/>
    <mergeCell ref="M9:N9"/>
    <mergeCell ref="M18:N19"/>
    <mergeCell ref="E20:E21"/>
    <mergeCell ref="K20:K21"/>
    <mergeCell ref="L20:L21"/>
    <mergeCell ref="F18:F19"/>
    <mergeCell ref="G18:G19"/>
    <mergeCell ref="D54:G54"/>
    <mergeCell ref="D55:G55"/>
    <mergeCell ref="E29:F29"/>
    <mergeCell ref="W25:AA31"/>
    <mergeCell ref="W17:AA23"/>
    <mergeCell ref="J16:J17"/>
    <mergeCell ref="J18:J19"/>
    <mergeCell ref="Q25:U31"/>
    <mergeCell ref="K29:N29"/>
    <mergeCell ref="S22:U22"/>
    <mergeCell ref="M23:N23"/>
    <mergeCell ref="S23:U23"/>
    <mergeCell ref="M24:N24"/>
    <mergeCell ref="M25:N25"/>
    <mergeCell ref="Q22:Q23"/>
    <mergeCell ref="R15:U21"/>
  </mergeCells>
  <conditionalFormatting sqref="D1:D7 D16:D20 D23:D25 D37:D42 D45:D47 D32:D33 D52:D1048576 D9:D14">
    <cfRule type="cellIs" dxfId="13" priority="8" operator="equal">
      <formula>"DS"</formula>
    </cfRule>
    <cfRule type="cellIs" dxfId="12" priority="9" operator="equal">
      <formula>"DA"</formula>
    </cfRule>
  </conditionalFormatting>
  <printOptions horizontalCentered="1" verticalCentered="1"/>
  <pageMargins left="0.15748031496062992" right="0.23622047244094491" top="0.55118110236220474" bottom="0.15748031496062992" header="0.31496062992125984" footer="0.15748031496062992"/>
  <pageSetup paperSize="9" orientation="landscape" horizontalDpi="300" verticalDpi="300" r:id="rId1"/>
  <ignoredErrors>
    <ignoredError sqref="K13 K18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F6C6AC-4178-4A1C-87B2-D3E37D4DB45A}">
  <dimension ref="A1:AA59"/>
  <sheetViews>
    <sheetView topLeftCell="A10" zoomScale="90" zoomScaleNormal="90" zoomScaleSheetLayoutView="70" workbookViewId="0">
      <selection activeCell="C23" sqref="C23:C24"/>
    </sheetView>
  </sheetViews>
  <sheetFormatPr defaultRowHeight="14.4" x14ac:dyDescent="0.3"/>
  <cols>
    <col min="1" max="1" width="4.6640625" style="29" customWidth="1"/>
    <col min="2" max="2" width="19.44140625" customWidth="1"/>
    <col min="3" max="3" width="37.5546875" customWidth="1"/>
    <col min="4" max="4" width="10.44140625" customWidth="1"/>
    <col min="5" max="5" width="6" customWidth="1"/>
    <col min="6" max="10" width="5.5546875" customWidth="1"/>
    <col min="11" max="11" width="16" customWidth="1"/>
    <col min="13" max="14" width="4.6640625" style="1" customWidth="1"/>
  </cols>
  <sheetData>
    <row r="1" spans="1:21" ht="57" customHeight="1" thickBot="1" x14ac:dyDescent="0.4">
      <c r="A1" s="126"/>
      <c r="B1" s="127"/>
      <c r="C1" s="128"/>
      <c r="D1" s="129" t="s">
        <v>52</v>
      </c>
      <c r="E1" s="129"/>
      <c r="F1" s="129"/>
      <c r="G1" s="129"/>
      <c r="H1" s="129"/>
      <c r="I1" s="130"/>
      <c r="J1" s="130"/>
      <c r="K1" s="131"/>
      <c r="L1" s="132"/>
      <c r="M1" s="132"/>
      <c r="N1" s="133"/>
      <c r="Q1" s="103" t="s">
        <v>33</v>
      </c>
      <c r="R1" s="104"/>
      <c r="S1" s="104"/>
      <c r="T1" s="104"/>
      <c r="U1" s="105"/>
    </row>
    <row r="2" spans="1:21" ht="15" customHeight="1" x14ac:dyDescent="0.3">
      <c r="A2" s="134"/>
      <c r="B2" s="112"/>
      <c r="C2" s="112"/>
      <c r="D2" s="46" t="s">
        <v>51</v>
      </c>
      <c r="E2" s="46"/>
      <c r="F2" s="46"/>
      <c r="G2" s="46"/>
      <c r="H2" s="46"/>
      <c r="I2" s="2"/>
      <c r="J2" s="2"/>
      <c r="K2" s="3" t="s">
        <v>21</v>
      </c>
      <c r="L2" s="112" t="s">
        <v>32</v>
      </c>
      <c r="M2" s="112"/>
      <c r="N2" s="135"/>
      <c r="Q2" s="106">
        <v>1</v>
      </c>
      <c r="R2" s="109" t="s">
        <v>50</v>
      </c>
      <c r="S2" s="110"/>
      <c r="T2" s="110"/>
      <c r="U2" s="111"/>
    </row>
    <row r="3" spans="1:21" ht="14.4" customHeight="1" x14ac:dyDescent="0.3">
      <c r="A3" s="134"/>
      <c r="B3" s="45" t="s">
        <v>15</v>
      </c>
      <c r="C3" s="112" t="s">
        <v>68</v>
      </c>
      <c r="D3" s="112"/>
      <c r="E3" s="112"/>
      <c r="F3" s="112"/>
      <c r="G3" s="112"/>
      <c r="H3" s="2"/>
      <c r="I3" s="2"/>
      <c r="J3" s="2"/>
      <c r="K3" s="3" t="s">
        <v>22</v>
      </c>
      <c r="L3" s="112" t="s">
        <v>31</v>
      </c>
      <c r="M3" s="112"/>
      <c r="N3" s="135"/>
      <c r="Q3" s="107"/>
      <c r="R3" s="73"/>
      <c r="S3" s="74"/>
      <c r="T3" s="74"/>
      <c r="U3" s="75"/>
    </row>
    <row r="4" spans="1:21" ht="28.5" customHeight="1" x14ac:dyDescent="0.3">
      <c r="A4" s="134"/>
      <c r="B4" s="45" t="s">
        <v>20</v>
      </c>
      <c r="C4" s="112" t="s">
        <v>69</v>
      </c>
      <c r="D4" s="112"/>
      <c r="E4" s="112"/>
      <c r="F4" s="112"/>
      <c r="G4" s="112"/>
      <c r="H4" s="2"/>
      <c r="I4" s="2"/>
      <c r="J4" s="2"/>
      <c r="K4" s="3" t="s">
        <v>23</v>
      </c>
      <c r="L4" s="112" t="s">
        <v>24</v>
      </c>
      <c r="M4" s="112"/>
      <c r="N4" s="135"/>
      <c r="Q4" s="107"/>
      <c r="R4" s="73"/>
      <c r="S4" s="74"/>
      <c r="T4" s="74"/>
      <c r="U4" s="75"/>
    </row>
    <row r="5" spans="1:21" ht="12" customHeight="1" thickBot="1" x14ac:dyDescent="0.35">
      <c r="A5" s="134"/>
      <c r="B5" s="45"/>
      <c r="C5" s="44"/>
      <c r="D5" s="44"/>
      <c r="E5" s="44"/>
      <c r="F5" s="44"/>
      <c r="G5" s="44"/>
      <c r="H5" s="2"/>
      <c r="I5" s="2"/>
      <c r="J5" s="2"/>
      <c r="K5" s="3"/>
      <c r="L5" s="37"/>
      <c r="M5" s="44"/>
      <c r="N5" s="135"/>
      <c r="Q5" s="107"/>
      <c r="R5" s="73"/>
      <c r="S5" s="74"/>
      <c r="T5" s="74"/>
      <c r="U5" s="75"/>
    </row>
    <row r="6" spans="1:21" s="30" customFormat="1" ht="16.5" customHeight="1" x14ac:dyDescent="0.3">
      <c r="A6" s="80" t="s">
        <v>43</v>
      </c>
      <c r="B6" s="97" t="s">
        <v>2</v>
      </c>
      <c r="C6" s="97" t="s">
        <v>3</v>
      </c>
      <c r="D6" s="97" t="s">
        <v>14</v>
      </c>
      <c r="E6" s="113" t="s">
        <v>0</v>
      </c>
      <c r="F6" s="97" t="s">
        <v>1</v>
      </c>
      <c r="G6" s="97"/>
      <c r="H6" s="97"/>
      <c r="I6" s="97"/>
      <c r="J6" s="38"/>
      <c r="K6" s="97" t="s">
        <v>9</v>
      </c>
      <c r="L6" s="97"/>
      <c r="M6" s="97" t="s">
        <v>8</v>
      </c>
      <c r="N6" s="98"/>
      <c r="Q6" s="107"/>
      <c r="R6" s="73"/>
      <c r="S6" s="74"/>
      <c r="T6" s="74"/>
      <c r="U6" s="75"/>
    </row>
    <row r="7" spans="1:21" ht="15" thickBot="1" x14ac:dyDescent="0.35">
      <c r="A7" s="81"/>
      <c r="B7" s="99"/>
      <c r="C7" s="99"/>
      <c r="D7" s="99"/>
      <c r="E7" s="114"/>
      <c r="F7" s="4" t="s">
        <v>4</v>
      </c>
      <c r="G7" s="4" t="s">
        <v>5</v>
      </c>
      <c r="H7" s="4" t="s">
        <v>6</v>
      </c>
      <c r="I7" s="4" t="s">
        <v>7</v>
      </c>
      <c r="J7" s="39" t="s">
        <v>103</v>
      </c>
      <c r="K7" s="4" t="s">
        <v>19</v>
      </c>
      <c r="L7" s="4" t="s">
        <v>44</v>
      </c>
      <c r="M7" s="99"/>
      <c r="N7" s="100"/>
      <c r="Q7" s="107"/>
      <c r="R7" s="73"/>
      <c r="S7" s="74"/>
      <c r="T7" s="74"/>
      <c r="U7" s="75"/>
    </row>
    <row r="8" spans="1:21" ht="15" thickBot="1" x14ac:dyDescent="0.35">
      <c r="A8" s="82" t="s">
        <v>10</v>
      </c>
      <c r="B8" s="83"/>
      <c r="C8" s="83"/>
      <c r="D8" s="83"/>
      <c r="E8" s="83"/>
      <c r="F8" s="83"/>
      <c r="G8" s="83"/>
      <c r="H8" s="83"/>
      <c r="I8" s="83"/>
      <c r="J8" s="83"/>
      <c r="K8" s="83"/>
      <c r="L8" s="83"/>
      <c r="M8" s="83"/>
      <c r="N8" s="84"/>
      <c r="Q8" s="108"/>
      <c r="R8" s="76"/>
      <c r="S8" s="77"/>
      <c r="T8" s="77"/>
      <c r="U8" s="78"/>
    </row>
    <row r="9" spans="1:21" ht="28.5" customHeight="1" thickBot="1" x14ac:dyDescent="0.35">
      <c r="A9" s="16">
        <v>1</v>
      </c>
      <c r="B9" s="36" t="s">
        <v>78</v>
      </c>
      <c r="C9" s="151" t="s">
        <v>71</v>
      </c>
      <c r="D9" s="27" t="s">
        <v>46</v>
      </c>
      <c r="E9" s="28">
        <v>4</v>
      </c>
      <c r="F9" s="36">
        <v>2</v>
      </c>
      <c r="G9" s="36">
        <v>1</v>
      </c>
      <c r="H9" s="36"/>
      <c r="I9" s="36"/>
      <c r="J9" s="36"/>
      <c r="K9" s="36">
        <f>SUM(F9:I9)*14</f>
        <v>42</v>
      </c>
      <c r="L9" s="36">
        <f>E9*25-K9</f>
        <v>58</v>
      </c>
      <c r="M9" s="59" t="s">
        <v>13</v>
      </c>
      <c r="N9" s="60"/>
      <c r="Q9" s="68">
        <v>2</v>
      </c>
      <c r="R9" s="70" t="s">
        <v>36</v>
      </c>
      <c r="S9" s="71"/>
      <c r="T9" s="71"/>
      <c r="U9" s="72"/>
    </row>
    <row r="10" spans="1:21" ht="33" customHeight="1" x14ac:dyDescent="0.3">
      <c r="A10" s="17">
        <v>2</v>
      </c>
      <c r="B10" s="146" t="s">
        <v>79</v>
      </c>
      <c r="C10" s="152" t="s">
        <v>72</v>
      </c>
      <c r="D10" s="25" t="s">
        <v>42</v>
      </c>
      <c r="E10" s="26">
        <v>4</v>
      </c>
      <c r="F10" s="34">
        <v>2</v>
      </c>
      <c r="G10" s="34">
        <v>1</v>
      </c>
      <c r="H10" s="34"/>
      <c r="I10" s="34"/>
      <c r="J10" s="34"/>
      <c r="K10" s="34">
        <f>SUM(F10:I10)*14</f>
        <v>42</v>
      </c>
      <c r="L10" s="34">
        <f>E10*25-K10</f>
        <v>58</v>
      </c>
      <c r="M10" s="64" t="s">
        <v>13</v>
      </c>
      <c r="N10" s="65"/>
      <c r="Q10" s="107"/>
      <c r="R10" s="73"/>
      <c r="S10" s="74"/>
      <c r="T10" s="74"/>
      <c r="U10" s="75"/>
    </row>
    <row r="11" spans="1:21" ht="30.75" customHeight="1" x14ac:dyDescent="0.3">
      <c r="A11" s="17">
        <v>3</v>
      </c>
      <c r="B11" s="146" t="s">
        <v>80</v>
      </c>
      <c r="C11" s="153" t="s">
        <v>73</v>
      </c>
      <c r="D11" s="25" t="s">
        <v>42</v>
      </c>
      <c r="E11" s="26">
        <v>4</v>
      </c>
      <c r="F11" s="34">
        <v>2</v>
      </c>
      <c r="G11" s="34"/>
      <c r="H11" s="34">
        <v>1</v>
      </c>
      <c r="I11" s="34"/>
      <c r="J11" s="34"/>
      <c r="K11" s="34">
        <f>SUM(F11:I11)*14</f>
        <v>42</v>
      </c>
      <c r="L11" s="34">
        <f>E11*25-K11</f>
        <v>58</v>
      </c>
      <c r="M11" s="64" t="s">
        <v>12</v>
      </c>
      <c r="N11" s="65"/>
      <c r="Q11" s="107"/>
      <c r="R11" s="73"/>
      <c r="S11" s="74"/>
      <c r="T11" s="74"/>
      <c r="U11" s="75"/>
    </row>
    <row r="12" spans="1:21" ht="28.8" x14ac:dyDescent="0.3">
      <c r="A12" s="17">
        <v>4</v>
      </c>
      <c r="B12" s="146" t="s">
        <v>81</v>
      </c>
      <c r="C12" s="153" t="s">
        <v>74</v>
      </c>
      <c r="D12" s="25" t="s">
        <v>46</v>
      </c>
      <c r="E12" s="26">
        <v>4</v>
      </c>
      <c r="F12" s="34">
        <v>2</v>
      </c>
      <c r="G12" s="34"/>
      <c r="H12" s="34">
        <v>2</v>
      </c>
      <c r="I12" s="34"/>
      <c r="J12" s="34"/>
      <c r="K12" s="34">
        <f t="shared" ref="K12:K13" si="0">SUM(F12:I12)*14</f>
        <v>56</v>
      </c>
      <c r="L12" s="34">
        <f t="shared" ref="L12:L14" si="1">E12*25-K12</f>
        <v>44</v>
      </c>
      <c r="M12" s="64" t="s">
        <v>13</v>
      </c>
      <c r="N12" s="65"/>
      <c r="Q12" s="107"/>
      <c r="R12" s="73"/>
      <c r="S12" s="74"/>
      <c r="T12" s="74"/>
      <c r="U12" s="75"/>
    </row>
    <row r="13" spans="1:21" ht="28.8" x14ac:dyDescent="0.3">
      <c r="A13" s="17">
        <v>5</v>
      </c>
      <c r="B13" s="146" t="s">
        <v>82</v>
      </c>
      <c r="C13" s="153" t="s">
        <v>75</v>
      </c>
      <c r="D13" s="25" t="s">
        <v>46</v>
      </c>
      <c r="E13" s="26">
        <v>4</v>
      </c>
      <c r="F13" s="34">
        <v>2</v>
      </c>
      <c r="G13" s="34"/>
      <c r="H13" s="34">
        <v>1</v>
      </c>
      <c r="I13" s="34"/>
      <c r="J13" s="34"/>
      <c r="K13" s="34">
        <f t="shared" si="0"/>
        <v>42</v>
      </c>
      <c r="L13" s="34">
        <f t="shared" si="1"/>
        <v>58</v>
      </c>
      <c r="M13" s="64" t="s">
        <v>13</v>
      </c>
      <c r="N13" s="65"/>
      <c r="Q13" s="107"/>
      <c r="R13" s="73"/>
      <c r="S13" s="74"/>
      <c r="T13" s="74"/>
      <c r="U13" s="75"/>
    </row>
    <row r="14" spans="1:21" ht="32.25" customHeight="1" thickBot="1" x14ac:dyDescent="0.35">
      <c r="A14" s="17">
        <v>6</v>
      </c>
      <c r="B14" s="146" t="s">
        <v>83</v>
      </c>
      <c r="C14" s="154" t="s">
        <v>76</v>
      </c>
      <c r="D14" s="25" t="s">
        <v>46</v>
      </c>
      <c r="E14" s="26">
        <v>10</v>
      </c>
      <c r="F14" s="34"/>
      <c r="G14" s="34"/>
      <c r="H14" s="34"/>
      <c r="I14" s="34"/>
      <c r="J14" s="34">
        <v>12</v>
      </c>
      <c r="K14" s="34"/>
      <c r="L14" s="34">
        <f t="shared" si="1"/>
        <v>250</v>
      </c>
      <c r="M14" s="64" t="s">
        <v>12</v>
      </c>
      <c r="N14" s="65"/>
      <c r="Q14" s="107"/>
      <c r="R14" s="73"/>
      <c r="S14" s="74"/>
      <c r="T14" s="74"/>
      <c r="U14" s="75"/>
    </row>
    <row r="15" spans="1:21" ht="14.4" customHeight="1" thickBot="1" x14ac:dyDescent="0.35">
      <c r="A15" s="85" t="s">
        <v>11</v>
      </c>
      <c r="B15" s="86"/>
      <c r="C15" s="86"/>
      <c r="D15" s="86"/>
      <c r="E15" s="86"/>
      <c r="F15" s="86"/>
      <c r="G15" s="86"/>
      <c r="H15" s="86"/>
      <c r="I15" s="86"/>
      <c r="J15" s="86"/>
      <c r="K15" s="86"/>
      <c r="L15" s="86"/>
      <c r="M15" s="86"/>
      <c r="N15" s="87"/>
      <c r="Q15" s="68">
        <v>3</v>
      </c>
      <c r="R15" s="70" t="s">
        <v>49</v>
      </c>
      <c r="S15" s="71"/>
      <c r="T15" s="71"/>
      <c r="U15" s="72"/>
    </row>
    <row r="16" spans="1:21" ht="15" customHeight="1" x14ac:dyDescent="0.3">
      <c r="A16" s="16"/>
      <c r="B16" s="59"/>
      <c r="C16" s="21"/>
      <c r="D16" s="59"/>
      <c r="E16" s="59"/>
      <c r="F16" s="59"/>
      <c r="G16" s="59"/>
      <c r="H16" s="59"/>
      <c r="I16" s="59"/>
      <c r="J16" s="49"/>
      <c r="K16" s="59">
        <f t="shared" ref="K16" si="2">SUM(F16:I16)*14</f>
        <v>0</v>
      </c>
      <c r="L16" s="59">
        <f t="shared" ref="L16" si="3">E16*25-K16</f>
        <v>0</v>
      </c>
      <c r="M16" s="59"/>
      <c r="N16" s="60"/>
      <c r="Q16" s="107"/>
      <c r="R16" s="73"/>
      <c r="S16" s="74"/>
      <c r="T16" s="74"/>
      <c r="U16" s="75"/>
    </row>
    <row r="17" spans="1:27" x14ac:dyDescent="0.3">
      <c r="A17" s="17"/>
      <c r="B17" s="64"/>
      <c r="C17" s="20"/>
      <c r="D17" s="64"/>
      <c r="E17" s="64"/>
      <c r="F17" s="64"/>
      <c r="G17" s="64"/>
      <c r="H17" s="64"/>
      <c r="I17" s="64"/>
      <c r="J17" s="50"/>
      <c r="K17" s="64"/>
      <c r="L17" s="64"/>
      <c r="M17" s="64"/>
      <c r="N17" s="65"/>
      <c r="Q17" s="107"/>
      <c r="R17" s="73"/>
      <c r="S17" s="74"/>
      <c r="T17" s="74"/>
      <c r="U17" s="75"/>
      <c r="W17" s="48" t="s">
        <v>56</v>
      </c>
      <c r="X17" s="47"/>
      <c r="Y17" s="47"/>
      <c r="Z17" s="47"/>
      <c r="AA17" s="47"/>
    </row>
    <row r="18" spans="1:27" x14ac:dyDescent="0.3">
      <c r="A18" s="17"/>
      <c r="B18" s="64"/>
      <c r="C18" s="20"/>
      <c r="D18" s="64"/>
      <c r="E18" s="64"/>
      <c r="F18" s="64"/>
      <c r="G18" s="64"/>
      <c r="H18" s="64"/>
      <c r="I18" s="64"/>
      <c r="J18" s="51"/>
      <c r="K18" s="64">
        <f t="shared" ref="K18" si="4">SUM(F18:I18)*14</f>
        <v>0</v>
      </c>
      <c r="L18" s="64">
        <f t="shared" ref="L18" si="5">E18*25-K18</f>
        <v>0</v>
      </c>
      <c r="M18" s="64"/>
      <c r="N18" s="65"/>
      <c r="Q18" s="107"/>
      <c r="R18" s="73"/>
      <c r="S18" s="74"/>
      <c r="T18" s="74"/>
      <c r="U18" s="75"/>
      <c r="W18" s="47"/>
      <c r="X18" s="47"/>
      <c r="Y18" s="47"/>
      <c r="Z18" s="47"/>
      <c r="AA18" s="47"/>
    </row>
    <row r="19" spans="1:27" ht="15.75" customHeight="1" thickBot="1" x14ac:dyDescent="0.35">
      <c r="A19" s="18"/>
      <c r="B19" s="66"/>
      <c r="C19" s="22"/>
      <c r="D19" s="66"/>
      <c r="E19" s="66"/>
      <c r="F19" s="66"/>
      <c r="G19" s="66"/>
      <c r="H19" s="66"/>
      <c r="I19" s="66"/>
      <c r="J19" s="52"/>
      <c r="K19" s="66"/>
      <c r="L19" s="66"/>
      <c r="M19" s="66"/>
      <c r="N19" s="67"/>
      <c r="Q19" s="107"/>
      <c r="R19" s="73"/>
      <c r="S19" s="74"/>
      <c r="T19" s="74"/>
      <c r="U19" s="75"/>
      <c r="W19" s="47"/>
      <c r="X19" s="47"/>
      <c r="Y19" s="47"/>
      <c r="Z19" s="47"/>
      <c r="AA19" s="47"/>
    </row>
    <row r="20" spans="1:27" ht="15" customHeight="1" x14ac:dyDescent="0.3">
      <c r="A20" s="91" t="s">
        <v>30</v>
      </c>
      <c r="B20" s="92"/>
      <c r="C20" s="93"/>
      <c r="D20" s="40" t="s">
        <v>35</v>
      </c>
      <c r="E20" s="92">
        <f>SUM(E9:E19)</f>
        <v>30</v>
      </c>
      <c r="F20" s="33">
        <f>SUM(F9:F19)</f>
        <v>10</v>
      </c>
      <c r="G20" s="33">
        <f>SUM(G9:G19)</f>
        <v>2</v>
      </c>
      <c r="H20" s="33">
        <f>SUM(H9:H19)</f>
        <v>4</v>
      </c>
      <c r="I20" s="33">
        <f>SUM(I9:I19)</f>
        <v>0</v>
      </c>
      <c r="J20" s="33"/>
      <c r="K20" s="92">
        <f>SUM(K9:K14)+SUM(K16:K19)</f>
        <v>224</v>
      </c>
      <c r="L20" s="92">
        <f>SUM(L9:L14)+SUM(L16:L19)</f>
        <v>526</v>
      </c>
      <c r="M20" s="19" t="s">
        <v>28</v>
      </c>
      <c r="N20" s="15" t="s">
        <v>40</v>
      </c>
      <c r="Q20" s="107"/>
      <c r="R20" s="73"/>
      <c r="S20" s="74"/>
      <c r="T20" s="74"/>
      <c r="U20" s="75"/>
      <c r="W20" s="47"/>
      <c r="X20" s="47"/>
      <c r="Y20" s="47"/>
      <c r="Z20" s="47"/>
      <c r="AA20" s="47"/>
    </row>
    <row r="21" spans="1:27" ht="15" customHeight="1" thickBot="1" x14ac:dyDescent="0.35">
      <c r="A21" s="94"/>
      <c r="B21" s="95"/>
      <c r="C21" s="96"/>
      <c r="D21" s="41" t="s">
        <v>34</v>
      </c>
      <c r="E21" s="95"/>
      <c r="F21" s="42">
        <f>COUNT(F9:F19)</f>
        <v>5</v>
      </c>
      <c r="G21" s="42">
        <f>COUNT(G9:G19)</f>
        <v>2</v>
      </c>
      <c r="H21" s="42">
        <f>COUNT(H9:H19)</f>
        <v>3</v>
      </c>
      <c r="I21" s="42">
        <f>COUNT(I9:I19)</f>
        <v>0</v>
      </c>
      <c r="J21" s="42"/>
      <c r="K21" s="95"/>
      <c r="L21" s="95"/>
      <c r="M21" s="35">
        <f>COUNTIF(M1:M20,"=E")</f>
        <v>4</v>
      </c>
      <c r="N21" s="43">
        <f>COUNTIF(M1:M20,"=V")</f>
        <v>2</v>
      </c>
      <c r="Q21" s="108"/>
      <c r="R21" s="76"/>
      <c r="S21" s="77"/>
      <c r="T21" s="77"/>
      <c r="U21" s="78"/>
      <c r="W21" s="47"/>
      <c r="X21" s="47"/>
      <c r="Y21" s="47"/>
      <c r="Z21" s="47"/>
      <c r="AA21" s="47"/>
    </row>
    <row r="22" spans="1:27" ht="15" customHeight="1" thickBot="1" x14ac:dyDescent="0.35">
      <c r="A22" s="88" t="s">
        <v>29</v>
      </c>
      <c r="B22" s="89"/>
      <c r="C22" s="89"/>
      <c r="D22" s="89"/>
      <c r="E22" s="89"/>
      <c r="F22" s="89"/>
      <c r="G22" s="89"/>
      <c r="H22" s="89"/>
      <c r="I22" s="89"/>
      <c r="J22" s="89"/>
      <c r="K22" s="89"/>
      <c r="L22" s="89"/>
      <c r="M22" s="89"/>
      <c r="N22" s="90"/>
      <c r="Q22" s="68">
        <v>4</v>
      </c>
      <c r="R22" s="31" t="s">
        <v>42</v>
      </c>
      <c r="S22" s="56" t="s">
        <v>47</v>
      </c>
      <c r="T22" s="57"/>
      <c r="U22" s="58"/>
      <c r="W22" s="47"/>
      <c r="X22" s="47"/>
      <c r="Y22" s="47"/>
      <c r="Z22" s="47"/>
      <c r="AA22" s="47"/>
    </row>
    <row r="23" spans="1:27" ht="53.25" customHeight="1" thickBot="1" x14ac:dyDescent="0.35">
      <c r="A23" s="16">
        <v>7</v>
      </c>
      <c r="B23" s="146" t="s">
        <v>107</v>
      </c>
      <c r="C23" s="147" t="s">
        <v>84</v>
      </c>
      <c r="D23" s="28" t="s">
        <v>46</v>
      </c>
      <c r="E23" s="36">
        <v>5</v>
      </c>
      <c r="F23" s="36">
        <v>1</v>
      </c>
      <c r="G23" s="36">
        <v>1</v>
      </c>
      <c r="H23" s="36"/>
      <c r="I23" s="36"/>
      <c r="J23" s="36"/>
      <c r="K23" s="36">
        <f t="shared" ref="K23:K24" si="6">SUM(F23:I23)*14</f>
        <v>28</v>
      </c>
      <c r="L23" s="36">
        <f t="shared" ref="L23:L24" si="7">E23*25-K23</f>
        <v>97</v>
      </c>
      <c r="M23" s="59" t="s">
        <v>13</v>
      </c>
      <c r="N23" s="60"/>
      <c r="Q23" s="69"/>
      <c r="R23" s="32" t="s">
        <v>46</v>
      </c>
      <c r="S23" s="61" t="s">
        <v>48</v>
      </c>
      <c r="T23" s="62"/>
      <c r="U23" s="63"/>
      <c r="W23" s="47"/>
      <c r="X23" s="47"/>
      <c r="Y23" s="47"/>
      <c r="Z23" s="47"/>
      <c r="AA23" s="47"/>
    </row>
    <row r="24" spans="1:27" ht="15" customHeight="1" thickBot="1" x14ac:dyDescent="0.35">
      <c r="A24" s="17">
        <v>8</v>
      </c>
      <c r="B24" s="146" t="s">
        <v>108</v>
      </c>
      <c r="C24" s="149" t="s">
        <v>85</v>
      </c>
      <c r="D24" s="26" t="s">
        <v>42</v>
      </c>
      <c r="E24" s="34">
        <v>5</v>
      </c>
      <c r="F24" s="34">
        <v>0.5</v>
      </c>
      <c r="G24" s="34">
        <v>2</v>
      </c>
      <c r="H24" s="34"/>
      <c r="I24" s="34"/>
      <c r="J24" s="34"/>
      <c r="K24" s="36">
        <f t="shared" si="6"/>
        <v>35</v>
      </c>
      <c r="L24" s="36">
        <f t="shared" si="7"/>
        <v>90</v>
      </c>
      <c r="M24" s="64" t="s">
        <v>13</v>
      </c>
      <c r="N24" s="65"/>
      <c r="Q24" s="8"/>
      <c r="R24" s="7"/>
      <c r="S24" s="8"/>
      <c r="T24" s="8"/>
      <c r="U24" s="8"/>
    </row>
    <row r="25" spans="1:27" ht="15.75" customHeight="1" thickBot="1" x14ac:dyDescent="0.35">
      <c r="A25" s="18"/>
      <c r="B25" s="35"/>
      <c r="C25" s="155"/>
      <c r="D25" s="35"/>
      <c r="E25" s="35"/>
      <c r="F25" s="35"/>
      <c r="G25" s="35"/>
      <c r="H25" s="35"/>
      <c r="I25" s="35"/>
      <c r="J25" s="35"/>
      <c r="K25" s="35"/>
      <c r="L25" s="35"/>
      <c r="M25" s="66"/>
      <c r="N25" s="67"/>
      <c r="Q25" s="53" t="s">
        <v>53</v>
      </c>
      <c r="R25" s="54"/>
      <c r="S25" s="54"/>
      <c r="T25" s="54"/>
      <c r="U25" s="54"/>
      <c r="W25" s="47" t="s">
        <v>55</v>
      </c>
      <c r="X25" s="47"/>
      <c r="Y25" s="47"/>
      <c r="Z25" s="47"/>
      <c r="AA25" s="47"/>
    </row>
    <row r="26" spans="1:27" ht="18" customHeight="1" x14ac:dyDescent="0.3">
      <c r="A26" s="134"/>
      <c r="B26" s="115" t="s">
        <v>41</v>
      </c>
      <c r="C26" s="11" t="s">
        <v>37</v>
      </c>
      <c r="D26" s="118">
        <f>SUM(F9:J14)</f>
        <v>28</v>
      </c>
      <c r="E26" s="92"/>
      <c r="F26" s="92"/>
      <c r="G26" s="92"/>
      <c r="H26" s="92"/>
      <c r="I26" s="92"/>
      <c r="J26" s="92"/>
      <c r="K26" s="92"/>
      <c r="L26" s="92"/>
      <c r="M26" s="92"/>
      <c r="N26" s="93"/>
      <c r="Q26" s="54"/>
      <c r="R26" s="54"/>
      <c r="S26" s="54"/>
      <c r="T26" s="54"/>
      <c r="U26" s="54"/>
      <c r="W26" s="47"/>
      <c r="X26" s="47"/>
      <c r="Y26" s="47"/>
      <c r="Z26" s="47"/>
      <c r="AA26" s="47"/>
    </row>
    <row r="27" spans="1:27" ht="15" customHeight="1" x14ac:dyDescent="0.3">
      <c r="A27" s="134"/>
      <c r="B27" s="116"/>
      <c r="C27" s="12" t="s">
        <v>38</v>
      </c>
      <c r="D27" s="119">
        <f>SUM(F16:J19)</f>
        <v>0</v>
      </c>
      <c r="E27" s="120"/>
      <c r="F27" s="120"/>
      <c r="G27" s="120"/>
      <c r="H27" s="120"/>
      <c r="I27" s="120"/>
      <c r="J27" s="120"/>
      <c r="K27" s="120"/>
      <c r="L27" s="120"/>
      <c r="M27" s="120"/>
      <c r="N27" s="121"/>
      <c r="Q27" s="54"/>
      <c r="R27" s="54"/>
      <c r="S27" s="54"/>
      <c r="T27" s="54"/>
      <c r="U27" s="54"/>
      <c r="W27" s="47"/>
      <c r="X27" s="47"/>
      <c r="Y27" s="47"/>
      <c r="Z27" s="47"/>
      <c r="AA27" s="47"/>
    </row>
    <row r="28" spans="1:27" ht="15" customHeight="1" thickBot="1" x14ac:dyDescent="0.35">
      <c r="A28" s="134"/>
      <c r="B28" s="117"/>
      <c r="C28" s="13" t="s">
        <v>39</v>
      </c>
      <c r="D28" s="125">
        <f>SUM(F23:J25)</f>
        <v>4.5</v>
      </c>
      <c r="E28" s="95"/>
      <c r="F28" s="95"/>
      <c r="G28" s="95"/>
      <c r="H28" s="95"/>
      <c r="I28" s="95"/>
      <c r="J28" s="95"/>
      <c r="K28" s="95"/>
      <c r="L28" s="95"/>
      <c r="M28" s="95"/>
      <c r="N28" s="96"/>
      <c r="Q28" s="54"/>
      <c r="R28" s="54"/>
      <c r="S28" s="54"/>
      <c r="T28" s="54"/>
      <c r="U28" s="54"/>
      <c r="W28" s="47"/>
      <c r="X28" s="47"/>
      <c r="Y28" s="47"/>
      <c r="Z28" s="47"/>
      <c r="AA28" s="47"/>
    </row>
    <row r="29" spans="1:27" x14ac:dyDescent="0.3">
      <c r="A29" s="134"/>
      <c r="B29" s="5" t="s">
        <v>25</v>
      </c>
      <c r="C29" s="37"/>
      <c r="D29" s="10"/>
      <c r="E29" s="46" t="s">
        <v>26</v>
      </c>
      <c r="F29" s="46"/>
      <c r="G29" s="5"/>
      <c r="H29" s="10"/>
      <c r="I29" s="10"/>
      <c r="J29" s="10"/>
      <c r="K29" s="55" t="s">
        <v>27</v>
      </c>
      <c r="L29" s="55"/>
      <c r="M29" s="55"/>
      <c r="N29" s="136"/>
      <c r="Q29" s="54"/>
      <c r="R29" s="54"/>
      <c r="S29" s="54"/>
      <c r="T29" s="54"/>
      <c r="U29" s="54"/>
      <c r="W29" s="47"/>
      <c r="X29" s="47"/>
      <c r="Y29" s="47"/>
      <c r="Z29" s="47"/>
      <c r="AA29" s="47"/>
    </row>
    <row r="30" spans="1:27" x14ac:dyDescent="0.3">
      <c r="A30" s="134"/>
      <c r="B30" s="112" t="s">
        <v>16</v>
      </c>
      <c r="C30" s="112"/>
      <c r="D30" s="137" t="s">
        <v>104</v>
      </c>
      <c r="E30" s="137"/>
      <c r="F30" s="137"/>
      <c r="G30" s="137"/>
      <c r="H30" s="137"/>
      <c r="I30" s="137"/>
      <c r="J30" s="10"/>
      <c r="K30" s="138" t="s">
        <v>105</v>
      </c>
      <c r="L30" s="138"/>
      <c r="M30" s="138"/>
      <c r="N30" s="139"/>
      <c r="Q30" s="54"/>
      <c r="R30" s="54"/>
      <c r="S30" s="54"/>
      <c r="T30" s="54"/>
      <c r="U30" s="54"/>
      <c r="W30" s="47"/>
      <c r="X30" s="47"/>
      <c r="Y30" s="47"/>
      <c r="Z30" s="47"/>
      <c r="AA30" s="47"/>
    </row>
    <row r="31" spans="1:27" x14ac:dyDescent="0.3">
      <c r="A31" s="134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140"/>
      <c r="N31" s="135"/>
      <c r="Q31" s="54"/>
      <c r="R31" s="54"/>
      <c r="S31" s="54"/>
      <c r="T31" s="54"/>
      <c r="U31" s="54"/>
      <c r="W31" s="47"/>
      <c r="X31" s="47"/>
      <c r="Y31" s="47"/>
      <c r="Z31" s="47"/>
      <c r="AA31" s="47"/>
    </row>
    <row r="32" spans="1:27" x14ac:dyDescent="0.3">
      <c r="A32" s="134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35"/>
      <c r="Q32" s="8"/>
      <c r="R32" s="8"/>
      <c r="S32" s="8"/>
      <c r="T32" s="8"/>
      <c r="U32" s="8"/>
    </row>
    <row r="33" spans="1:21" x14ac:dyDescent="0.3">
      <c r="A33" s="134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35"/>
      <c r="Q33" s="79" t="s">
        <v>54</v>
      </c>
      <c r="R33" s="79"/>
      <c r="S33" s="79"/>
      <c r="T33" s="79"/>
      <c r="U33" s="79"/>
    </row>
    <row r="34" spans="1:21" x14ac:dyDescent="0.3">
      <c r="A34" s="134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140"/>
      <c r="N34" s="135"/>
      <c r="Q34" s="79"/>
      <c r="R34" s="79"/>
      <c r="S34" s="79"/>
      <c r="T34" s="79"/>
      <c r="U34" s="79"/>
    </row>
    <row r="35" spans="1:21" ht="15" customHeight="1" x14ac:dyDescent="0.3">
      <c r="A35" s="134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140"/>
      <c r="N35" s="135"/>
      <c r="Q35" s="79"/>
      <c r="R35" s="79"/>
      <c r="S35" s="79"/>
      <c r="T35" s="79"/>
      <c r="U35" s="79"/>
    </row>
    <row r="36" spans="1:21" ht="15" customHeight="1" x14ac:dyDescent="0.3">
      <c r="A36" s="134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35"/>
      <c r="Q36" s="79"/>
      <c r="R36" s="79"/>
      <c r="S36" s="79"/>
      <c r="T36" s="79"/>
      <c r="U36" s="79"/>
    </row>
    <row r="37" spans="1:21" x14ac:dyDescent="0.3">
      <c r="A37" s="134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35"/>
      <c r="Q37" s="79"/>
      <c r="R37" s="79"/>
      <c r="S37" s="79"/>
      <c r="T37" s="79"/>
      <c r="U37" s="79"/>
    </row>
    <row r="38" spans="1:21" x14ac:dyDescent="0.3">
      <c r="A38" s="134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35"/>
      <c r="Q38" s="79"/>
      <c r="R38" s="79"/>
      <c r="S38" s="79"/>
      <c r="T38" s="79"/>
      <c r="U38" s="79"/>
    </row>
    <row r="39" spans="1:21" x14ac:dyDescent="0.3">
      <c r="A39" s="134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35"/>
    </row>
    <row r="40" spans="1:21" x14ac:dyDescent="0.3">
      <c r="A40" s="134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35"/>
    </row>
    <row r="41" spans="1:21" x14ac:dyDescent="0.3">
      <c r="A41" s="134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35"/>
    </row>
    <row r="42" spans="1:21" x14ac:dyDescent="0.3">
      <c r="A42" s="134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35"/>
    </row>
    <row r="43" spans="1:21" x14ac:dyDescent="0.3">
      <c r="A43" s="134"/>
      <c r="B43" s="10"/>
      <c r="C43" s="10"/>
      <c r="D43" s="2"/>
      <c r="E43" s="2"/>
      <c r="F43" s="2"/>
      <c r="G43" s="2"/>
      <c r="H43" s="10"/>
      <c r="I43" s="10"/>
      <c r="J43" s="10"/>
      <c r="K43" s="10"/>
      <c r="L43" s="10"/>
      <c r="M43" s="10"/>
      <c r="N43" s="135"/>
    </row>
    <row r="44" spans="1:21" x14ac:dyDescent="0.3">
      <c r="A44" s="134"/>
      <c r="B44" s="10"/>
      <c r="C44" s="10"/>
      <c r="D44" s="2"/>
      <c r="E44" s="2"/>
      <c r="F44" s="2"/>
      <c r="G44" s="2"/>
      <c r="H44" s="10"/>
      <c r="I44" s="10"/>
      <c r="J44" s="10"/>
      <c r="K44" s="10"/>
      <c r="L44" s="10"/>
      <c r="M44" s="10"/>
      <c r="N44" s="135"/>
    </row>
    <row r="45" spans="1:21" x14ac:dyDescent="0.3">
      <c r="A45" s="134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35"/>
    </row>
    <row r="46" spans="1:21" x14ac:dyDescent="0.3">
      <c r="A46" s="134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35"/>
    </row>
    <row r="47" spans="1:21" x14ac:dyDescent="0.3">
      <c r="A47" s="134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35"/>
    </row>
    <row r="48" spans="1:21" x14ac:dyDescent="0.3">
      <c r="A48" s="134"/>
      <c r="B48" s="10"/>
      <c r="C48" s="10"/>
      <c r="D48" s="2"/>
      <c r="E48" s="2"/>
      <c r="F48" s="2"/>
      <c r="G48" s="2"/>
      <c r="H48" s="10"/>
      <c r="I48" s="10"/>
      <c r="J48" s="10"/>
      <c r="K48" s="10"/>
      <c r="L48" s="10"/>
      <c r="M48" s="10"/>
      <c r="N48" s="135"/>
    </row>
    <row r="49" spans="1:14" x14ac:dyDescent="0.3">
      <c r="A49" s="134"/>
      <c r="B49" s="10"/>
      <c r="C49" s="10"/>
      <c r="D49" s="2"/>
      <c r="E49" s="2"/>
      <c r="F49" s="2"/>
      <c r="G49" s="2"/>
      <c r="H49" s="10"/>
      <c r="I49" s="10"/>
      <c r="J49" s="10"/>
      <c r="K49" s="10"/>
      <c r="L49" s="10"/>
      <c r="M49" s="10"/>
      <c r="N49" s="135"/>
    </row>
    <row r="50" spans="1:14" x14ac:dyDescent="0.3">
      <c r="A50" s="134"/>
      <c r="B50" s="10"/>
      <c r="C50" s="10"/>
      <c r="D50" s="2"/>
      <c r="E50" s="2"/>
      <c r="F50" s="2"/>
      <c r="G50" s="2"/>
      <c r="H50" s="10"/>
      <c r="I50" s="10"/>
      <c r="J50" s="10"/>
      <c r="K50" s="10"/>
      <c r="L50" s="10"/>
      <c r="M50" s="10"/>
      <c r="N50" s="135"/>
    </row>
    <row r="51" spans="1:14" x14ac:dyDescent="0.3">
      <c r="A51" s="134"/>
      <c r="B51" s="10"/>
      <c r="C51" s="10"/>
      <c r="D51" s="2"/>
      <c r="E51" s="2"/>
      <c r="F51" s="2"/>
      <c r="G51" s="2"/>
      <c r="H51" s="10"/>
      <c r="I51" s="10"/>
      <c r="J51" s="10"/>
      <c r="K51" s="10"/>
      <c r="L51" s="10"/>
      <c r="M51" s="10"/>
      <c r="N51" s="135"/>
    </row>
    <row r="52" spans="1:14" x14ac:dyDescent="0.3">
      <c r="A52" s="134"/>
      <c r="B52" s="10"/>
      <c r="C52" s="10"/>
      <c r="D52" s="5"/>
      <c r="E52" s="5"/>
      <c r="F52" s="5"/>
      <c r="G52" s="5"/>
      <c r="H52" s="10"/>
      <c r="I52" s="10"/>
      <c r="J52" s="10"/>
      <c r="K52" s="10"/>
      <c r="L52" s="10"/>
      <c r="M52" s="10"/>
      <c r="N52" s="135"/>
    </row>
    <row r="53" spans="1:14" ht="14.4" customHeight="1" x14ac:dyDescent="0.3">
      <c r="A53" s="134"/>
      <c r="B53" s="10"/>
      <c r="C53" s="10"/>
      <c r="D53" s="5"/>
      <c r="E53" s="5"/>
      <c r="F53" s="5"/>
      <c r="G53" s="5"/>
      <c r="H53" s="10"/>
      <c r="I53" s="10"/>
      <c r="J53" s="10"/>
      <c r="K53" s="10"/>
      <c r="L53" s="10"/>
      <c r="M53" s="10"/>
      <c r="N53" s="135"/>
    </row>
    <row r="54" spans="1:14" x14ac:dyDescent="0.3">
      <c r="A54" s="134"/>
      <c r="B54" s="10"/>
      <c r="C54" s="10"/>
      <c r="D54" s="46" t="s">
        <v>17</v>
      </c>
      <c r="E54" s="46"/>
      <c r="F54" s="46"/>
      <c r="G54" s="46"/>
      <c r="H54" s="10"/>
      <c r="I54" s="10"/>
      <c r="J54" s="10"/>
      <c r="K54" s="10"/>
      <c r="L54" s="10"/>
      <c r="M54" s="10"/>
      <c r="N54" s="135"/>
    </row>
    <row r="55" spans="1:14" x14ac:dyDescent="0.3">
      <c r="A55" s="134"/>
      <c r="B55" s="10"/>
      <c r="C55" s="10"/>
      <c r="D55" s="46" t="s">
        <v>18</v>
      </c>
      <c r="E55" s="46"/>
      <c r="F55" s="46"/>
      <c r="G55" s="46"/>
      <c r="H55" s="10"/>
      <c r="I55" s="10"/>
      <c r="J55" s="10"/>
      <c r="K55" s="10"/>
      <c r="L55" s="10"/>
      <c r="M55" s="10"/>
      <c r="N55" s="135"/>
    </row>
    <row r="56" spans="1:14" ht="15" thickBot="1" x14ac:dyDescent="0.35">
      <c r="A56" s="141"/>
      <c r="B56" s="142"/>
      <c r="C56" s="142"/>
      <c r="D56" s="142"/>
      <c r="E56" s="143"/>
      <c r="F56" s="143"/>
      <c r="G56" s="143"/>
      <c r="H56" s="142"/>
      <c r="I56" s="142"/>
      <c r="J56" s="142"/>
      <c r="K56" s="142"/>
      <c r="L56" s="142"/>
      <c r="M56" s="142"/>
      <c r="N56" s="144"/>
    </row>
    <row r="57" spans="1:14" x14ac:dyDescent="0.3">
      <c r="B57" s="30"/>
      <c r="C57" s="30"/>
      <c r="D57" s="30"/>
      <c r="E57" s="30"/>
      <c r="F57" s="30"/>
      <c r="G57" s="30"/>
      <c r="H57" s="30"/>
      <c r="I57" s="30"/>
      <c r="J57" s="30"/>
      <c r="K57" s="30"/>
      <c r="L57" s="30"/>
      <c r="M57" s="30"/>
    </row>
    <row r="58" spans="1:14" x14ac:dyDescent="0.3">
      <c r="B58" s="30"/>
      <c r="C58" s="30"/>
      <c r="D58" s="30"/>
      <c r="E58" s="30"/>
      <c r="F58" s="30"/>
      <c r="G58" s="30"/>
      <c r="H58" s="30"/>
      <c r="I58" s="30"/>
      <c r="J58" s="30"/>
      <c r="K58" s="30"/>
      <c r="L58" s="30"/>
      <c r="M58" s="30"/>
    </row>
    <row r="59" spans="1:14" x14ac:dyDescent="0.3">
      <c r="B59" s="30"/>
      <c r="C59" s="30"/>
      <c r="D59" s="30"/>
      <c r="E59" s="30"/>
      <c r="F59" s="30"/>
      <c r="G59" s="30"/>
      <c r="H59" s="30"/>
      <c r="I59" s="30"/>
      <c r="J59" s="30"/>
      <c r="K59" s="30"/>
      <c r="L59" s="30"/>
      <c r="M59" s="30"/>
    </row>
  </sheetData>
  <mergeCells count="80">
    <mergeCell ref="D1:H1"/>
    <mergeCell ref="L1:M1"/>
    <mergeCell ref="Q1:U1"/>
    <mergeCell ref="B2:C2"/>
    <mergeCell ref="D2:H2"/>
    <mergeCell ref="L2:M2"/>
    <mergeCell ref="Q2:Q8"/>
    <mergeCell ref="R2:U8"/>
    <mergeCell ref="C3:G3"/>
    <mergeCell ref="L3:M3"/>
    <mergeCell ref="C4:G4"/>
    <mergeCell ref="L4:M4"/>
    <mergeCell ref="F6:I6"/>
    <mergeCell ref="K6:L6"/>
    <mergeCell ref="M6:N7"/>
    <mergeCell ref="A8:N8"/>
    <mergeCell ref="A6:A7"/>
    <mergeCell ref="B6:B7"/>
    <mergeCell ref="C6:C7"/>
    <mergeCell ref="D6:D7"/>
    <mergeCell ref="E6:E7"/>
    <mergeCell ref="M9:N9"/>
    <mergeCell ref="Q9:Q14"/>
    <mergeCell ref="R9:U14"/>
    <mergeCell ref="M10:N10"/>
    <mergeCell ref="M11:N11"/>
    <mergeCell ref="M12:N12"/>
    <mergeCell ref="M13:N13"/>
    <mergeCell ref="M14:N14"/>
    <mergeCell ref="A15:N15"/>
    <mergeCell ref="Q15:Q21"/>
    <mergeCell ref="R15:U21"/>
    <mergeCell ref="B16:B17"/>
    <mergeCell ref="D16:D17"/>
    <mergeCell ref="E16:E17"/>
    <mergeCell ref="F16:F17"/>
    <mergeCell ref="G16:G17"/>
    <mergeCell ref="H16:H17"/>
    <mergeCell ref="B18:B19"/>
    <mergeCell ref="D18:D19"/>
    <mergeCell ref="E18:E19"/>
    <mergeCell ref="F18:F19"/>
    <mergeCell ref="G18:G19"/>
    <mergeCell ref="I16:I17"/>
    <mergeCell ref="J16:J17"/>
    <mergeCell ref="K16:K17"/>
    <mergeCell ref="L16:L17"/>
    <mergeCell ref="M16:N17"/>
    <mergeCell ref="I18:I19"/>
    <mergeCell ref="J18:J19"/>
    <mergeCell ref="K18:K19"/>
    <mergeCell ref="L18:L19"/>
    <mergeCell ref="M18:N19"/>
    <mergeCell ref="D54:G54"/>
    <mergeCell ref="D55:G55"/>
    <mergeCell ref="W25:AA31"/>
    <mergeCell ref="B26:B28"/>
    <mergeCell ref="D26:N26"/>
    <mergeCell ref="D27:N27"/>
    <mergeCell ref="D28:N28"/>
    <mergeCell ref="E29:F29"/>
    <mergeCell ref="K29:N29"/>
    <mergeCell ref="M25:N25"/>
    <mergeCell ref="Q25:U31"/>
    <mergeCell ref="W17:AA23"/>
    <mergeCell ref="B30:C30"/>
    <mergeCell ref="D30:I30"/>
    <mergeCell ref="K30:N30"/>
    <mergeCell ref="Q33:U38"/>
    <mergeCell ref="S22:U22"/>
    <mergeCell ref="M23:N23"/>
    <mergeCell ref="S23:U23"/>
    <mergeCell ref="M24:N24"/>
    <mergeCell ref="A20:C21"/>
    <mergeCell ref="E20:E21"/>
    <mergeCell ref="K20:K21"/>
    <mergeCell ref="L20:L21"/>
    <mergeCell ref="A22:N22"/>
    <mergeCell ref="Q22:Q23"/>
    <mergeCell ref="H18:H19"/>
  </mergeCells>
  <conditionalFormatting sqref="D1:D2 D16:D20 D23:D25 D36:D42 D45:D47 D32:D33 D52:D1048576 D5:D7 D9:D14">
    <cfRule type="cellIs" dxfId="11" priority="3" operator="equal">
      <formula>"DS"</formula>
    </cfRule>
    <cfRule type="cellIs" dxfId="10" priority="4" operator="equal">
      <formula>"DA"</formula>
    </cfRule>
  </conditionalFormatting>
  <conditionalFormatting sqref="D3:D4">
    <cfRule type="cellIs" dxfId="9" priority="1" operator="equal">
      <formula>"DS"</formula>
    </cfRule>
    <cfRule type="cellIs" dxfId="8" priority="2" operator="equal">
      <formula>"DA"</formula>
    </cfRule>
  </conditionalFormatting>
  <printOptions horizontalCentered="1" verticalCentered="1"/>
  <pageMargins left="0.15748031496062992" right="0.23622047244094491" top="0.55118110236220474" bottom="0.15748031496062992" header="0.31496062992125984" footer="0.15748031496062992"/>
  <pageSetup paperSize="9" orientation="landscape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BAAF45-6300-4077-BD87-2FD80DC97589}">
  <dimension ref="A1:AA58"/>
  <sheetViews>
    <sheetView topLeftCell="A13" zoomScale="90" zoomScaleNormal="90" zoomScaleSheetLayoutView="90" workbookViewId="0">
      <selection activeCell="C23" sqref="C23:C24"/>
    </sheetView>
  </sheetViews>
  <sheetFormatPr defaultRowHeight="14.4" x14ac:dyDescent="0.3"/>
  <cols>
    <col min="1" max="1" width="4.6640625" style="29" customWidth="1"/>
    <col min="2" max="2" width="19.44140625" customWidth="1"/>
    <col min="3" max="3" width="37.5546875" customWidth="1"/>
    <col min="4" max="4" width="10.44140625" customWidth="1"/>
    <col min="5" max="5" width="6" customWidth="1"/>
    <col min="6" max="10" width="5.5546875" customWidth="1"/>
    <col min="11" max="11" width="16" customWidth="1"/>
    <col min="13" max="14" width="4.6640625" style="1" customWidth="1"/>
  </cols>
  <sheetData>
    <row r="1" spans="1:21" ht="57" customHeight="1" thickBot="1" x14ac:dyDescent="0.4">
      <c r="A1" s="126"/>
      <c r="B1" s="127"/>
      <c r="C1" s="128"/>
      <c r="D1" s="129" t="s">
        <v>52</v>
      </c>
      <c r="E1" s="129"/>
      <c r="F1" s="129"/>
      <c r="G1" s="129"/>
      <c r="H1" s="129"/>
      <c r="I1" s="130"/>
      <c r="J1" s="130"/>
      <c r="K1" s="131"/>
      <c r="L1" s="132"/>
      <c r="M1" s="132"/>
      <c r="N1" s="133"/>
      <c r="Q1" s="103" t="s">
        <v>33</v>
      </c>
      <c r="R1" s="104"/>
      <c r="S1" s="104"/>
      <c r="T1" s="104"/>
      <c r="U1" s="105"/>
    </row>
    <row r="2" spans="1:21" ht="15" customHeight="1" x14ac:dyDescent="0.3">
      <c r="A2" s="134"/>
      <c r="B2" s="112"/>
      <c r="C2" s="112"/>
      <c r="D2" s="46" t="s">
        <v>51</v>
      </c>
      <c r="E2" s="46"/>
      <c r="F2" s="46"/>
      <c r="G2" s="46"/>
      <c r="H2" s="46"/>
      <c r="I2" s="2"/>
      <c r="J2" s="2"/>
      <c r="K2" s="3" t="s">
        <v>21</v>
      </c>
      <c r="L2" s="112" t="s">
        <v>45</v>
      </c>
      <c r="M2" s="112"/>
      <c r="N2" s="135"/>
      <c r="Q2" s="106">
        <v>1</v>
      </c>
      <c r="R2" s="109" t="s">
        <v>50</v>
      </c>
      <c r="S2" s="110"/>
      <c r="T2" s="110"/>
      <c r="U2" s="111"/>
    </row>
    <row r="3" spans="1:21" ht="14.4" customHeight="1" x14ac:dyDescent="0.3">
      <c r="A3" s="134"/>
      <c r="B3" s="45" t="s">
        <v>15</v>
      </c>
      <c r="C3" s="112" t="s">
        <v>68</v>
      </c>
      <c r="D3" s="112"/>
      <c r="E3" s="112"/>
      <c r="F3" s="112"/>
      <c r="G3" s="112"/>
      <c r="H3" s="2"/>
      <c r="I3" s="2"/>
      <c r="J3" s="2"/>
      <c r="K3" s="3" t="s">
        <v>22</v>
      </c>
      <c r="L3" s="112" t="s">
        <v>24</v>
      </c>
      <c r="M3" s="112"/>
      <c r="N3" s="135"/>
      <c r="Q3" s="107"/>
      <c r="R3" s="73"/>
      <c r="S3" s="74"/>
      <c r="T3" s="74"/>
      <c r="U3" s="75"/>
    </row>
    <row r="4" spans="1:21" ht="35.25" customHeight="1" x14ac:dyDescent="0.3">
      <c r="A4" s="134"/>
      <c r="B4" s="45" t="s">
        <v>20</v>
      </c>
      <c r="C4" s="112" t="s">
        <v>69</v>
      </c>
      <c r="D4" s="112"/>
      <c r="E4" s="112"/>
      <c r="F4" s="112"/>
      <c r="G4" s="112"/>
      <c r="H4" s="2"/>
      <c r="I4" s="2"/>
      <c r="J4" s="2"/>
      <c r="K4" s="3" t="s">
        <v>23</v>
      </c>
      <c r="L4" s="112" t="s">
        <v>31</v>
      </c>
      <c r="M4" s="112"/>
      <c r="N4" s="135"/>
      <c r="Q4" s="107"/>
      <c r="R4" s="73"/>
      <c r="S4" s="74"/>
      <c r="T4" s="74"/>
      <c r="U4" s="75"/>
    </row>
    <row r="5" spans="1:21" ht="12" customHeight="1" thickBot="1" x14ac:dyDescent="0.35">
      <c r="A5" s="134"/>
      <c r="B5" s="45"/>
      <c r="C5" s="44"/>
      <c r="D5" s="44"/>
      <c r="E5" s="44"/>
      <c r="F5" s="44"/>
      <c r="G5" s="44"/>
      <c r="H5" s="2"/>
      <c r="I5" s="2"/>
      <c r="J5" s="2"/>
      <c r="K5" s="3"/>
      <c r="L5" s="37"/>
      <c r="M5" s="44"/>
      <c r="N5" s="135"/>
      <c r="Q5" s="107"/>
      <c r="R5" s="73"/>
      <c r="S5" s="74"/>
      <c r="T5" s="74"/>
      <c r="U5" s="75"/>
    </row>
    <row r="6" spans="1:21" s="30" customFormat="1" ht="16.5" customHeight="1" x14ac:dyDescent="0.3">
      <c r="A6" s="80" t="s">
        <v>43</v>
      </c>
      <c r="B6" s="97" t="s">
        <v>2</v>
      </c>
      <c r="C6" s="97" t="s">
        <v>3</v>
      </c>
      <c r="D6" s="97" t="s">
        <v>14</v>
      </c>
      <c r="E6" s="113" t="s">
        <v>0</v>
      </c>
      <c r="F6" s="97" t="s">
        <v>1</v>
      </c>
      <c r="G6" s="97"/>
      <c r="H6" s="97"/>
      <c r="I6" s="97"/>
      <c r="J6" s="38"/>
      <c r="K6" s="97" t="s">
        <v>9</v>
      </c>
      <c r="L6" s="97"/>
      <c r="M6" s="97" t="s">
        <v>8</v>
      </c>
      <c r="N6" s="98"/>
      <c r="Q6" s="107"/>
      <c r="R6" s="73"/>
      <c r="S6" s="74"/>
      <c r="T6" s="74"/>
      <c r="U6" s="75"/>
    </row>
    <row r="7" spans="1:21" ht="15" thickBot="1" x14ac:dyDescent="0.35">
      <c r="A7" s="81"/>
      <c r="B7" s="99"/>
      <c r="C7" s="99"/>
      <c r="D7" s="99"/>
      <c r="E7" s="114"/>
      <c r="F7" s="4" t="s">
        <v>4</v>
      </c>
      <c r="G7" s="4" t="s">
        <v>5</v>
      </c>
      <c r="H7" s="4" t="s">
        <v>6</v>
      </c>
      <c r="I7" s="4" t="s">
        <v>7</v>
      </c>
      <c r="J7" s="39" t="s">
        <v>103</v>
      </c>
      <c r="K7" s="4" t="s">
        <v>19</v>
      </c>
      <c r="L7" s="4" t="s">
        <v>44</v>
      </c>
      <c r="M7" s="99"/>
      <c r="N7" s="100"/>
      <c r="Q7" s="107"/>
      <c r="R7" s="73"/>
      <c r="S7" s="74"/>
      <c r="T7" s="74"/>
      <c r="U7" s="75"/>
    </row>
    <row r="8" spans="1:21" ht="15" thickBot="1" x14ac:dyDescent="0.35">
      <c r="A8" s="82" t="s">
        <v>10</v>
      </c>
      <c r="B8" s="83"/>
      <c r="C8" s="83"/>
      <c r="D8" s="83"/>
      <c r="E8" s="83"/>
      <c r="F8" s="83"/>
      <c r="G8" s="83"/>
      <c r="H8" s="83"/>
      <c r="I8" s="83"/>
      <c r="J8" s="83"/>
      <c r="K8" s="83"/>
      <c r="L8" s="83"/>
      <c r="M8" s="83"/>
      <c r="N8" s="84"/>
      <c r="Q8" s="108"/>
      <c r="R8" s="76"/>
      <c r="S8" s="77"/>
      <c r="T8" s="77"/>
      <c r="U8" s="78"/>
    </row>
    <row r="9" spans="1:21" ht="15" customHeight="1" x14ac:dyDescent="0.3">
      <c r="A9" s="16">
        <v>1</v>
      </c>
      <c r="B9" s="145" t="s">
        <v>92</v>
      </c>
      <c r="C9" s="147" t="s">
        <v>86</v>
      </c>
      <c r="D9" s="27" t="s">
        <v>42</v>
      </c>
      <c r="E9" s="28">
        <v>4</v>
      </c>
      <c r="F9" s="36">
        <v>2</v>
      </c>
      <c r="G9" s="36"/>
      <c r="H9" s="36">
        <v>1</v>
      </c>
      <c r="I9" s="36"/>
      <c r="J9" s="36"/>
      <c r="K9" s="36">
        <f>SUM(F9:I9)*14</f>
        <v>42</v>
      </c>
      <c r="L9" s="36">
        <f>E9*25-K9</f>
        <v>58</v>
      </c>
      <c r="M9" s="59" t="s">
        <v>13</v>
      </c>
      <c r="N9" s="60"/>
      <c r="Q9" s="68">
        <v>2</v>
      </c>
      <c r="R9" s="70" t="s">
        <v>36</v>
      </c>
      <c r="S9" s="71"/>
      <c r="T9" s="71"/>
      <c r="U9" s="72"/>
    </row>
    <row r="10" spans="1:21" ht="32.25" customHeight="1" x14ac:dyDescent="0.3">
      <c r="A10" s="17">
        <v>2</v>
      </c>
      <c r="B10" s="146" t="s">
        <v>93</v>
      </c>
      <c r="C10" s="148" t="s">
        <v>87</v>
      </c>
      <c r="D10" s="25" t="s">
        <v>46</v>
      </c>
      <c r="E10" s="26">
        <v>4</v>
      </c>
      <c r="F10" s="34">
        <v>2</v>
      </c>
      <c r="G10" s="34"/>
      <c r="H10" s="34">
        <v>1</v>
      </c>
      <c r="I10" s="34"/>
      <c r="J10" s="34"/>
      <c r="K10" s="34">
        <f>SUM(F10:I10)*14</f>
        <v>42</v>
      </c>
      <c r="L10" s="34">
        <f>E10*25-K10</f>
        <v>58</v>
      </c>
      <c r="M10" s="64" t="s">
        <v>13</v>
      </c>
      <c r="N10" s="65"/>
      <c r="Q10" s="107"/>
      <c r="R10" s="73"/>
      <c r="S10" s="74"/>
      <c r="T10" s="74"/>
      <c r="U10" s="75"/>
    </row>
    <row r="11" spans="1:21" ht="45.75" customHeight="1" x14ac:dyDescent="0.3">
      <c r="A11" s="17">
        <v>3</v>
      </c>
      <c r="B11" s="146" t="s">
        <v>94</v>
      </c>
      <c r="C11" s="148" t="s">
        <v>88</v>
      </c>
      <c r="D11" s="25" t="s">
        <v>46</v>
      </c>
      <c r="E11" s="26">
        <v>4</v>
      </c>
      <c r="F11" s="34">
        <v>2</v>
      </c>
      <c r="G11" s="34"/>
      <c r="H11" s="34"/>
      <c r="I11" s="34">
        <v>2</v>
      </c>
      <c r="J11" s="34"/>
      <c r="K11" s="34">
        <f>SUM(F11:I11)*14</f>
        <v>56</v>
      </c>
      <c r="L11" s="34">
        <f>E11*25-K11</f>
        <v>44</v>
      </c>
      <c r="M11" s="64" t="s">
        <v>13</v>
      </c>
      <c r="N11" s="65"/>
      <c r="Q11" s="107"/>
      <c r="R11" s="73"/>
      <c r="S11" s="74"/>
      <c r="T11" s="74"/>
      <c r="U11" s="75"/>
    </row>
    <row r="12" spans="1:21" ht="28.8" x14ac:dyDescent="0.3">
      <c r="A12" s="17">
        <v>4</v>
      </c>
      <c r="B12" s="146" t="s">
        <v>95</v>
      </c>
      <c r="C12" s="148" t="s">
        <v>89</v>
      </c>
      <c r="D12" s="25" t="s">
        <v>46</v>
      </c>
      <c r="E12" s="26">
        <v>4</v>
      </c>
      <c r="F12" s="34">
        <v>2</v>
      </c>
      <c r="G12" s="34"/>
      <c r="H12" s="34"/>
      <c r="I12" s="34">
        <v>1</v>
      </c>
      <c r="J12" s="34"/>
      <c r="K12" s="34">
        <f t="shared" ref="K12:K14" si="0">SUM(F12:I12)*14</f>
        <v>42</v>
      </c>
      <c r="L12" s="34">
        <f t="shared" ref="L12:L14" si="1">E12*25-K12</f>
        <v>58</v>
      </c>
      <c r="M12" s="64" t="s">
        <v>13</v>
      </c>
      <c r="N12" s="65"/>
      <c r="Q12" s="107"/>
      <c r="R12" s="73"/>
      <c r="S12" s="74"/>
      <c r="T12" s="74"/>
      <c r="U12" s="75"/>
    </row>
    <row r="13" spans="1:21" ht="28.8" x14ac:dyDescent="0.3">
      <c r="A13" s="17">
        <v>5</v>
      </c>
      <c r="B13" s="146" t="s">
        <v>96</v>
      </c>
      <c r="C13" s="148" t="s">
        <v>90</v>
      </c>
      <c r="D13" s="25" t="s">
        <v>42</v>
      </c>
      <c r="E13" s="26">
        <v>4</v>
      </c>
      <c r="F13" s="34">
        <v>2</v>
      </c>
      <c r="G13" s="34">
        <v>1</v>
      </c>
      <c r="H13" s="34"/>
      <c r="I13" s="34"/>
      <c r="J13" s="34"/>
      <c r="K13" s="34">
        <f t="shared" si="0"/>
        <v>42</v>
      </c>
      <c r="L13" s="34">
        <f t="shared" si="1"/>
        <v>58</v>
      </c>
      <c r="M13" s="64" t="s">
        <v>12</v>
      </c>
      <c r="N13" s="65"/>
      <c r="Q13" s="107"/>
      <c r="R13" s="73"/>
      <c r="S13" s="74"/>
      <c r="T13" s="74"/>
      <c r="U13" s="75"/>
    </row>
    <row r="14" spans="1:21" ht="28.5" customHeight="1" thickBot="1" x14ac:dyDescent="0.35">
      <c r="A14" s="17">
        <v>6</v>
      </c>
      <c r="B14" s="146" t="s">
        <v>97</v>
      </c>
      <c r="C14" s="149" t="s">
        <v>91</v>
      </c>
      <c r="D14" s="25" t="s">
        <v>46</v>
      </c>
      <c r="E14" s="26">
        <v>10</v>
      </c>
      <c r="F14" s="34"/>
      <c r="G14" s="34"/>
      <c r="H14" s="34"/>
      <c r="I14" s="34"/>
      <c r="J14" s="34">
        <v>12</v>
      </c>
      <c r="K14" s="34">
        <f t="shared" si="0"/>
        <v>0</v>
      </c>
      <c r="L14" s="34">
        <f t="shared" si="1"/>
        <v>250</v>
      </c>
      <c r="M14" s="64" t="s">
        <v>12</v>
      </c>
      <c r="N14" s="65"/>
      <c r="Q14" s="107"/>
      <c r="R14" s="73"/>
      <c r="S14" s="74"/>
      <c r="T14" s="74"/>
      <c r="U14" s="75"/>
    </row>
    <row r="15" spans="1:21" ht="14.4" customHeight="1" thickBot="1" x14ac:dyDescent="0.35">
      <c r="A15" s="85" t="s">
        <v>11</v>
      </c>
      <c r="B15" s="86"/>
      <c r="C15" s="86"/>
      <c r="D15" s="86"/>
      <c r="E15" s="86"/>
      <c r="F15" s="86"/>
      <c r="G15" s="86"/>
      <c r="H15" s="86"/>
      <c r="I15" s="86"/>
      <c r="J15" s="86"/>
      <c r="K15" s="86"/>
      <c r="L15" s="86"/>
      <c r="M15" s="86"/>
      <c r="N15" s="87"/>
      <c r="Q15" s="68">
        <v>3</v>
      </c>
      <c r="R15" s="70" t="s">
        <v>49</v>
      </c>
      <c r="S15" s="71"/>
      <c r="T15" s="71"/>
      <c r="U15" s="72"/>
    </row>
    <row r="16" spans="1:21" ht="15" customHeight="1" x14ac:dyDescent="0.3">
      <c r="A16" s="16"/>
      <c r="B16" s="59"/>
      <c r="C16" s="21"/>
      <c r="D16" s="59"/>
      <c r="E16" s="59"/>
      <c r="F16" s="59"/>
      <c r="G16" s="59"/>
      <c r="H16" s="59"/>
      <c r="I16" s="59"/>
      <c r="J16" s="49"/>
      <c r="K16" s="59">
        <f t="shared" ref="K16" si="2">SUM(F16:I16)*14</f>
        <v>0</v>
      </c>
      <c r="L16" s="59">
        <f t="shared" ref="L16" si="3">E16*25-K16</f>
        <v>0</v>
      </c>
      <c r="M16" s="59"/>
      <c r="N16" s="60"/>
      <c r="Q16" s="107"/>
      <c r="R16" s="73"/>
      <c r="S16" s="74"/>
      <c r="T16" s="74"/>
      <c r="U16" s="75"/>
    </row>
    <row r="17" spans="1:27" x14ac:dyDescent="0.3">
      <c r="A17" s="17"/>
      <c r="B17" s="64"/>
      <c r="C17" s="20"/>
      <c r="D17" s="64"/>
      <c r="E17" s="64"/>
      <c r="F17" s="64"/>
      <c r="G17" s="64"/>
      <c r="H17" s="64"/>
      <c r="I17" s="64"/>
      <c r="J17" s="50"/>
      <c r="K17" s="64"/>
      <c r="L17" s="64"/>
      <c r="M17" s="64"/>
      <c r="N17" s="65"/>
      <c r="Q17" s="107"/>
      <c r="R17" s="73"/>
      <c r="S17" s="74"/>
      <c r="T17" s="74"/>
      <c r="U17" s="75"/>
      <c r="W17" s="48" t="s">
        <v>56</v>
      </c>
      <c r="X17" s="47"/>
      <c r="Y17" s="47"/>
      <c r="Z17" s="47"/>
      <c r="AA17" s="47"/>
    </row>
    <row r="18" spans="1:27" x14ac:dyDescent="0.3">
      <c r="A18" s="17"/>
      <c r="B18" s="64"/>
      <c r="C18" s="20"/>
      <c r="D18" s="64"/>
      <c r="E18" s="64"/>
      <c r="F18" s="64"/>
      <c r="G18" s="64"/>
      <c r="H18" s="64"/>
      <c r="I18" s="64"/>
      <c r="J18" s="51"/>
      <c r="K18" s="64">
        <f t="shared" ref="K18" si="4">SUM(F18:I18)*14</f>
        <v>0</v>
      </c>
      <c r="L18" s="64">
        <f t="shared" ref="L18" si="5">E18*25-K18</f>
        <v>0</v>
      </c>
      <c r="M18" s="64"/>
      <c r="N18" s="65"/>
      <c r="Q18" s="107"/>
      <c r="R18" s="73"/>
      <c r="S18" s="74"/>
      <c r="T18" s="74"/>
      <c r="U18" s="75"/>
      <c r="W18" s="47"/>
      <c r="X18" s="47"/>
      <c r="Y18" s="47"/>
      <c r="Z18" s="47"/>
      <c r="AA18" s="47"/>
    </row>
    <row r="19" spans="1:27" ht="15.75" customHeight="1" thickBot="1" x14ac:dyDescent="0.35">
      <c r="A19" s="18"/>
      <c r="B19" s="66"/>
      <c r="C19" s="22"/>
      <c r="D19" s="66"/>
      <c r="E19" s="66"/>
      <c r="F19" s="66"/>
      <c r="G19" s="66"/>
      <c r="H19" s="66"/>
      <c r="I19" s="66"/>
      <c r="J19" s="52"/>
      <c r="K19" s="66"/>
      <c r="L19" s="66"/>
      <c r="M19" s="66"/>
      <c r="N19" s="67"/>
      <c r="Q19" s="107"/>
      <c r="R19" s="73"/>
      <c r="S19" s="74"/>
      <c r="T19" s="74"/>
      <c r="U19" s="75"/>
      <c r="W19" s="47"/>
      <c r="X19" s="47"/>
      <c r="Y19" s="47"/>
      <c r="Z19" s="47"/>
      <c r="AA19" s="47"/>
    </row>
    <row r="20" spans="1:27" ht="15" customHeight="1" x14ac:dyDescent="0.3">
      <c r="A20" s="91" t="s">
        <v>30</v>
      </c>
      <c r="B20" s="92"/>
      <c r="C20" s="93"/>
      <c r="D20" s="40" t="s">
        <v>35</v>
      </c>
      <c r="E20" s="92">
        <f>SUM(E9:E19)</f>
        <v>30</v>
      </c>
      <c r="F20" s="33">
        <f>SUM(F9:F19)</f>
        <v>10</v>
      </c>
      <c r="G20" s="33">
        <f>SUM(G9:G19)</f>
        <v>1</v>
      </c>
      <c r="H20" s="33">
        <f>SUM(H9:H19)</f>
        <v>2</v>
      </c>
      <c r="I20" s="33">
        <f>SUM(I9:I19)</f>
        <v>3</v>
      </c>
      <c r="J20" s="33"/>
      <c r="K20" s="92">
        <f>SUM(K9:K14)+SUM(K16:K19)</f>
        <v>224</v>
      </c>
      <c r="L20" s="92">
        <f>SUM(L9:L14)+SUM(L16:L19)</f>
        <v>526</v>
      </c>
      <c r="M20" s="19" t="s">
        <v>28</v>
      </c>
      <c r="N20" s="15" t="s">
        <v>40</v>
      </c>
      <c r="Q20" s="107"/>
      <c r="R20" s="73"/>
      <c r="S20" s="74"/>
      <c r="T20" s="74"/>
      <c r="U20" s="75"/>
      <c r="W20" s="47"/>
      <c r="X20" s="47"/>
      <c r="Y20" s="47"/>
      <c r="Z20" s="47"/>
      <c r="AA20" s="47"/>
    </row>
    <row r="21" spans="1:27" ht="15" customHeight="1" thickBot="1" x14ac:dyDescent="0.35">
      <c r="A21" s="94"/>
      <c r="B21" s="95"/>
      <c r="C21" s="96"/>
      <c r="D21" s="41" t="s">
        <v>34</v>
      </c>
      <c r="E21" s="95"/>
      <c r="F21" s="42">
        <f>COUNT(F9:F19)</f>
        <v>5</v>
      </c>
      <c r="G21" s="42">
        <f>COUNT(G9:G19)</f>
        <v>1</v>
      </c>
      <c r="H21" s="42">
        <f>COUNT(H9:H19)</f>
        <v>2</v>
      </c>
      <c r="I21" s="42">
        <f>COUNT(I9:I19)</f>
        <v>2</v>
      </c>
      <c r="J21" s="42"/>
      <c r="K21" s="95"/>
      <c r="L21" s="95"/>
      <c r="M21" s="35">
        <f>COUNTIF(M1:M20,"=E")</f>
        <v>4</v>
      </c>
      <c r="N21" s="43">
        <f>COUNTIF(M1:M20,"=V")</f>
        <v>2</v>
      </c>
      <c r="Q21" s="108"/>
      <c r="R21" s="76"/>
      <c r="S21" s="77"/>
      <c r="T21" s="77"/>
      <c r="U21" s="78"/>
      <c r="W21" s="47"/>
      <c r="X21" s="47"/>
      <c r="Y21" s="47"/>
      <c r="Z21" s="47"/>
      <c r="AA21" s="47"/>
    </row>
    <row r="22" spans="1:27" ht="15" customHeight="1" thickBot="1" x14ac:dyDescent="0.35">
      <c r="A22" s="88" t="s">
        <v>29</v>
      </c>
      <c r="B22" s="89"/>
      <c r="C22" s="89"/>
      <c r="D22" s="89"/>
      <c r="E22" s="89"/>
      <c r="F22" s="89"/>
      <c r="G22" s="89"/>
      <c r="H22" s="89"/>
      <c r="I22" s="89"/>
      <c r="J22" s="89"/>
      <c r="K22" s="89"/>
      <c r="L22" s="89"/>
      <c r="M22" s="89"/>
      <c r="N22" s="90"/>
      <c r="Q22" s="68">
        <v>4</v>
      </c>
      <c r="R22" s="31" t="s">
        <v>42</v>
      </c>
      <c r="S22" s="56" t="s">
        <v>47</v>
      </c>
      <c r="T22" s="57"/>
      <c r="U22" s="58"/>
      <c r="W22" s="47"/>
      <c r="X22" s="47"/>
      <c r="Y22" s="47"/>
      <c r="Z22" s="47"/>
      <c r="AA22" s="47"/>
    </row>
    <row r="23" spans="1:27" ht="47.25" customHeight="1" thickBot="1" x14ac:dyDescent="0.35">
      <c r="A23" s="16">
        <v>7</v>
      </c>
      <c r="B23" s="150" t="s">
        <v>109</v>
      </c>
      <c r="C23" s="147" t="s">
        <v>84</v>
      </c>
      <c r="D23" s="28" t="s">
        <v>46</v>
      </c>
      <c r="E23" s="36">
        <v>5</v>
      </c>
      <c r="F23" s="36">
        <v>1</v>
      </c>
      <c r="G23" s="36">
        <v>1</v>
      </c>
      <c r="H23" s="36"/>
      <c r="I23" s="36"/>
      <c r="J23" s="36"/>
      <c r="K23" s="36">
        <f t="shared" ref="K23:K24" si="6">SUM(F23:I23)*14</f>
        <v>28</v>
      </c>
      <c r="L23" s="36">
        <f t="shared" ref="L23:L24" si="7">E23*25-K23</f>
        <v>97</v>
      </c>
      <c r="M23" s="59" t="s">
        <v>13</v>
      </c>
      <c r="N23" s="60"/>
      <c r="Q23" s="69"/>
      <c r="R23" s="32" t="s">
        <v>46</v>
      </c>
      <c r="S23" s="61" t="s">
        <v>48</v>
      </c>
      <c r="T23" s="62"/>
      <c r="U23" s="63"/>
      <c r="W23" s="47"/>
      <c r="X23" s="47"/>
      <c r="Y23" s="47"/>
      <c r="Z23" s="47"/>
      <c r="AA23" s="47"/>
    </row>
    <row r="24" spans="1:27" ht="20.25" customHeight="1" thickBot="1" x14ac:dyDescent="0.35">
      <c r="A24" s="17">
        <v>8</v>
      </c>
      <c r="B24" s="146" t="s">
        <v>110</v>
      </c>
      <c r="C24" s="149" t="s">
        <v>98</v>
      </c>
      <c r="D24" s="26" t="s">
        <v>46</v>
      </c>
      <c r="E24" s="34">
        <v>5</v>
      </c>
      <c r="F24" s="34">
        <v>0.5</v>
      </c>
      <c r="G24" s="34">
        <v>2</v>
      </c>
      <c r="H24" s="34"/>
      <c r="I24" s="34"/>
      <c r="J24" s="34"/>
      <c r="K24" s="36">
        <f t="shared" si="6"/>
        <v>35</v>
      </c>
      <c r="L24" s="36">
        <f t="shared" si="7"/>
        <v>90</v>
      </c>
      <c r="M24" s="59" t="s">
        <v>13</v>
      </c>
      <c r="N24" s="60"/>
      <c r="Q24" s="8"/>
      <c r="R24" s="7"/>
      <c r="S24" s="8"/>
      <c r="T24" s="8"/>
      <c r="U24" s="8"/>
    </row>
    <row r="25" spans="1:27" ht="18" customHeight="1" x14ac:dyDescent="0.3">
      <c r="A25" s="134"/>
      <c r="B25" s="115" t="s">
        <v>41</v>
      </c>
      <c r="C25" s="11" t="s">
        <v>37</v>
      </c>
      <c r="D25" s="118">
        <f>SUM(F9:J14)</f>
        <v>28</v>
      </c>
      <c r="E25" s="92"/>
      <c r="F25" s="92"/>
      <c r="G25" s="92"/>
      <c r="H25" s="92"/>
      <c r="I25" s="92"/>
      <c r="J25" s="92"/>
      <c r="K25" s="92"/>
      <c r="L25" s="92"/>
      <c r="M25" s="92"/>
      <c r="N25" s="93"/>
      <c r="Q25" s="54"/>
      <c r="R25" s="54"/>
      <c r="S25" s="54"/>
      <c r="T25" s="54"/>
      <c r="U25" s="54"/>
      <c r="W25" s="47"/>
      <c r="X25" s="47"/>
      <c r="Y25" s="47"/>
      <c r="Z25" s="47"/>
      <c r="AA25" s="47"/>
    </row>
    <row r="26" spans="1:27" ht="15" customHeight="1" x14ac:dyDescent="0.3">
      <c r="A26" s="134"/>
      <c r="B26" s="116"/>
      <c r="C26" s="12" t="s">
        <v>38</v>
      </c>
      <c r="D26" s="119">
        <f>SUM(F16:J19)</f>
        <v>0</v>
      </c>
      <c r="E26" s="120"/>
      <c r="F26" s="120"/>
      <c r="G26" s="120"/>
      <c r="H26" s="120"/>
      <c r="I26" s="120"/>
      <c r="J26" s="120"/>
      <c r="K26" s="120"/>
      <c r="L26" s="120"/>
      <c r="M26" s="120"/>
      <c r="N26" s="121"/>
      <c r="Q26" s="54"/>
      <c r="R26" s="54"/>
      <c r="S26" s="54"/>
      <c r="T26" s="54"/>
      <c r="U26" s="54"/>
      <c r="W26" s="47"/>
      <c r="X26" s="47"/>
      <c r="Y26" s="47"/>
      <c r="Z26" s="47"/>
      <c r="AA26" s="47"/>
    </row>
    <row r="27" spans="1:27" ht="15" customHeight="1" thickBot="1" x14ac:dyDescent="0.35">
      <c r="A27" s="134"/>
      <c r="B27" s="117"/>
      <c r="C27" s="13" t="s">
        <v>39</v>
      </c>
      <c r="D27" s="125">
        <f>SUM(F23:J24)</f>
        <v>4.5</v>
      </c>
      <c r="E27" s="95"/>
      <c r="F27" s="95"/>
      <c r="G27" s="95"/>
      <c r="H27" s="95"/>
      <c r="I27" s="95"/>
      <c r="J27" s="95"/>
      <c r="K27" s="95"/>
      <c r="L27" s="95"/>
      <c r="M27" s="95"/>
      <c r="N27" s="96"/>
      <c r="Q27" s="54"/>
      <c r="R27" s="54"/>
      <c r="S27" s="54"/>
      <c r="T27" s="54"/>
      <c r="U27" s="54"/>
      <c r="W27" s="47"/>
      <c r="X27" s="47"/>
      <c r="Y27" s="47"/>
      <c r="Z27" s="47"/>
      <c r="AA27" s="47"/>
    </row>
    <row r="28" spans="1:27" x14ac:dyDescent="0.3">
      <c r="A28" s="134"/>
      <c r="B28" s="5" t="s">
        <v>25</v>
      </c>
      <c r="C28" s="37"/>
      <c r="D28" s="10"/>
      <c r="E28" s="46" t="s">
        <v>26</v>
      </c>
      <c r="F28" s="46"/>
      <c r="G28" s="5"/>
      <c r="H28" s="10"/>
      <c r="I28" s="10"/>
      <c r="J28" s="10"/>
      <c r="K28" s="55" t="s">
        <v>27</v>
      </c>
      <c r="L28" s="55"/>
      <c r="M28" s="55"/>
      <c r="N28" s="136"/>
      <c r="Q28" s="54"/>
      <c r="R28" s="54"/>
      <c r="S28" s="54"/>
      <c r="T28" s="54"/>
      <c r="U28" s="54"/>
      <c r="W28" s="47"/>
      <c r="X28" s="47"/>
      <c r="Y28" s="47"/>
      <c r="Z28" s="47"/>
      <c r="AA28" s="47"/>
    </row>
    <row r="29" spans="1:27" x14ac:dyDescent="0.3">
      <c r="A29" s="134"/>
      <c r="B29" s="112" t="s">
        <v>16</v>
      </c>
      <c r="C29" s="112"/>
      <c r="D29" s="137" t="s">
        <v>104</v>
      </c>
      <c r="E29" s="137"/>
      <c r="F29" s="137"/>
      <c r="G29" s="137"/>
      <c r="H29" s="137"/>
      <c r="I29" s="137"/>
      <c r="J29" s="10"/>
      <c r="K29" s="138" t="s">
        <v>105</v>
      </c>
      <c r="L29" s="138"/>
      <c r="M29" s="138"/>
      <c r="N29" s="139"/>
      <c r="Q29" s="54"/>
      <c r="R29" s="54"/>
      <c r="S29" s="54"/>
      <c r="T29" s="54"/>
      <c r="U29" s="54"/>
      <c r="W29" s="47"/>
      <c r="X29" s="47"/>
      <c r="Y29" s="47"/>
      <c r="Z29" s="47"/>
      <c r="AA29" s="47"/>
    </row>
    <row r="30" spans="1:27" x14ac:dyDescent="0.3">
      <c r="A30" s="134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140"/>
      <c r="N30" s="135"/>
      <c r="Q30" s="54"/>
      <c r="R30" s="54"/>
      <c r="S30" s="54"/>
      <c r="T30" s="54"/>
      <c r="U30" s="54"/>
      <c r="W30" s="47"/>
      <c r="X30" s="47"/>
      <c r="Y30" s="47"/>
      <c r="Z30" s="47"/>
      <c r="AA30" s="47"/>
    </row>
    <row r="31" spans="1:27" x14ac:dyDescent="0.3">
      <c r="A31" s="134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35"/>
      <c r="Q31" s="8"/>
      <c r="R31" s="8"/>
      <c r="S31" s="8"/>
      <c r="T31" s="8"/>
      <c r="U31" s="8"/>
    </row>
    <row r="32" spans="1:27" x14ac:dyDescent="0.3">
      <c r="A32" s="134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35"/>
      <c r="Q32" s="79" t="s">
        <v>54</v>
      </c>
      <c r="R32" s="79"/>
      <c r="S32" s="79"/>
      <c r="T32" s="79"/>
      <c r="U32" s="79"/>
    </row>
    <row r="33" spans="1:21" x14ac:dyDescent="0.3">
      <c r="A33" s="134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140"/>
      <c r="N33" s="135"/>
      <c r="Q33" s="79"/>
      <c r="R33" s="79"/>
      <c r="S33" s="79"/>
      <c r="T33" s="79"/>
      <c r="U33" s="79"/>
    </row>
    <row r="34" spans="1:21" ht="15" customHeight="1" x14ac:dyDescent="0.3">
      <c r="A34" s="134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140"/>
      <c r="N34" s="135"/>
      <c r="Q34" s="79"/>
      <c r="R34" s="79"/>
      <c r="S34" s="79"/>
      <c r="T34" s="79"/>
      <c r="U34" s="79"/>
    </row>
    <row r="35" spans="1:21" ht="15" customHeight="1" x14ac:dyDescent="0.3">
      <c r="A35" s="134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35"/>
      <c r="Q35" s="79"/>
      <c r="R35" s="79"/>
      <c r="S35" s="79"/>
      <c r="T35" s="79"/>
      <c r="U35" s="79"/>
    </row>
    <row r="36" spans="1:21" x14ac:dyDescent="0.3">
      <c r="A36" s="134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35"/>
      <c r="Q36" s="79"/>
      <c r="R36" s="79"/>
      <c r="S36" s="79"/>
      <c r="T36" s="79"/>
      <c r="U36" s="79"/>
    </row>
    <row r="37" spans="1:21" x14ac:dyDescent="0.3">
      <c r="A37" s="134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35"/>
      <c r="Q37" s="79"/>
      <c r="R37" s="79"/>
      <c r="S37" s="79"/>
      <c r="T37" s="79"/>
      <c r="U37" s="79"/>
    </row>
    <row r="38" spans="1:21" x14ac:dyDescent="0.3">
      <c r="A38" s="134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35"/>
    </row>
    <row r="39" spans="1:21" x14ac:dyDescent="0.3">
      <c r="A39" s="134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35"/>
    </row>
    <row r="40" spans="1:21" x14ac:dyDescent="0.3">
      <c r="A40" s="134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35"/>
    </row>
    <row r="41" spans="1:21" x14ac:dyDescent="0.3">
      <c r="A41" s="134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35"/>
    </row>
    <row r="42" spans="1:21" x14ac:dyDescent="0.3">
      <c r="A42" s="134"/>
      <c r="B42" s="10"/>
      <c r="C42" s="10"/>
      <c r="D42" s="2"/>
      <c r="E42" s="2"/>
      <c r="F42" s="2"/>
      <c r="G42" s="2"/>
      <c r="H42" s="10"/>
      <c r="I42" s="10"/>
      <c r="J42" s="10"/>
      <c r="K42" s="10"/>
      <c r="L42" s="10"/>
      <c r="M42" s="10"/>
      <c r="N42" s="135"/>
    </row>
    <row r="43" spans="1:21" x14ac:dyDescent="0.3">
      <c r="A43" s="134"/>
      <c r="B43" s="10"/>
      <c r="C43" s="10"/>
      <c r="D43" s="2"/>
      <c r="E43" s="2"/>
      <c r="F43" s="2"/>
      <c r="G43" s="2"/>
      <c r="H43" s="10"/>
      <c r="I43" s="10"/>
      <c r="J43" s="10"/>
      <c r="K43" s="10"/>
      <c r="L43" s="10"/>
      <c r="M43" s="10"/>
      <c r="N43" s="135"/>
    </row>
    <row r="44" spans="1:21" x14ac:dyDescent="0.3">
      <c r="A44" s="134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35"/>
    </row>
    <row r="45" spans="1:21" x14ac:dyDescent="0.3">
      <c r="A45" s="134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35"/>
    </row>
    <row r="46" spans="1:21" x14ac:dyDescent="0.3">
      <c r="A46" s="134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35"/>
    </row>
    <row r="47" spans="1:21" x14ac:dyDescent="0.3">
      <c r="A47" s="134"/>
      <c r="B47" s="10"/>
      <c r="C47" s="10"/>
      <c r="D47" s="2"/>
      <c r="E47" s="2"/>
      <c r="F47" s="2"/>
      <c r="G47" s="2"/>
      <c r="H47" s="10"/>
      <c r="I47" s="10"/>
      <c r="J47" s="10"/>
      <c r="K47" s="10"/>
      <c r="L47" s="10"/>
      <c r="M47" s="10"/>
      <c r="N47" s="135"/>
    </row>
    <row r="48" spans="1:21" x14ac:dyDescent="0.3">
      <c r="A48" s="134"/>
      <c r="B48" s="10"/>
      <c r="C48" s="10"/>
      <c r="D48" s="2"/>
      <c r="E48" s="2"/>
      <c r="F48" s="2"/>
      <c r="G48" s="2"/>
      <c r="H48" s="10"/>
      <c r="I48" s="10"/>
      <c r="J48" s="10"/>
      <c r="K48" s="10"/>
      <c r="L48" s="10"/>
      <c r="M48" s="10"/>
      <c r="N48" s="135"/>
    </row>
    <row r="49" spans="1:14" x14ac:dyDescent="0.3">
      <c r="A49" s="134"/>
      <c r="B49" s="10"/>
      <c r="C49" s="10"/>
      <c r="D49" s="2"/>
      <c r="E49" s="2"/>
      <c r="F49" s="2"/>
      <c r="G49" s="2"/>
      <c r="H49" s="10"/>
      <c r="I49" s="10"/>
      <c r="J49" s="10"/>
      <c r="K49" s="10"/>
      <c r="L49" s="10"/>
      <c r="M49" s="10"/>
      <c r="N49" s="135"/>
    </row>
    <row r="50" spans="1:14" x14ac:dyDescent="0.3">
      <c r="A50" s="134"/>
      <c r="B50" s="10"/>
      <c r="C50" s="10"/>
      <c r="D50" s="2"/>
      <c r="E50" s="2"/>
      <c r="F50" s="2"/>
      <c r="G50" s="2"/>
      <c r="H50" s="10"/>
      <c r="I50" s="10"/>
      <c r="J50" s="10"/>
      <c r="K50" s="10"/>
      <c r="L50" s="10"/>
      <c r="M50" s="10"/>
      <c r="N50" s="135"/>
    </row>
    <row r="51" spans="1:14" x14ac:dyDescent="0.3">
      <c r="A51" s="134"/>
      <c r="B51" s="10"/>
      <c r="C51" s="10"/>
      <c r="D51" s="5"/>
      <c r="E51" s="5"/>
      <c r="F51" s="5"/>
      <c r="G51" s="5"/>
      <c r="H51" s="10"/>
      <c r="I51" s="10"/>
      <c r="J51" s="10"/>
      <c r="K51" s="10"/>
      <c r="L51" s="10"/>
      <c r="M51" s="10"/>
      <c r="N51" s="135"/>
    </row>
    <row r="52" spans="1:14" ht="14.4" customHeight="1" x14ac:dyDescent="0.3">
      <c r="A52" s="134"/>
      <c r="B52" s="10"/>
      <c r="C52" s="10"/>
      <c r="D52" s="5"/>
      <c r="E52" s="5"/>
      <c r="F52" s="5"/>
      <c r="G52" s="5"/>
      <c r="H52" s="10"/>
      <c r="I52" s="10"/>
      <c r="J52" s="10"/>
      <c r="K52" s="10"/>
      <c r="L52" s="10"/>
      <c r="M52" s="10"/>
      <c r="N52" s="135"/>
    </row>
    <row r="53" spans="1:14" x14ac:dyDescent="0.3">
      <c r="A53" s="134"/>
      <c r="B53" s="10"/>
      <c r="C53" s="10"/>
      <c r="D53" s="46" t="s">
        <v>17</v>
      </c>
      <c r="E53" s="46"/>
      <c r="F53" s="46"/>
      <c r="G53" s="46"/>
      <c r="H53" s="10"/>
      <c r="I53" s="10"/>
      <c r="J53" s="10"/>
      <c r="K53" s="10"/>
      <c r="L53" s="10"/>
      <c r="M53" s="10"/>
      <c r="N53" s="135"/>
    </row>
    <row r="54" spans="1:14" x14ac:dyDescent="0.3">
      <c r="A54" s="134"/>
      <c r="B54" s="10"/>
      <c r="C54" s="10"/>
      <c r="D54" s="46" t="s">
        <v>18</v>
      </c>
      <c r="E54" s="46"/>
      <c r="F54" s="46"/>
      <c r="G54" s="46"/>
      <c r="H54" s="10"/>
      <c r="I54" s="10"/>
      <c r="J54" s="10"/>
      <c r="K54" s="10"/>
      <c r="L54" s="10"/>
      <c r="M54" s="10"/>
      <c r="N54" s="135"/>
    </row>
    <row r="55" spans="1:14" ht="15" thickBot="1" x14ac:dyDescent="0.35">
      <c r="A55" s="141"/>
      <c r="B55" s="142"/>
      <c r="C55" s="142"/>
      <c r="D55" s="142"/>
      <c r="E55" s="143"/>
      <c r="F55" s="143"/>
      <c r="G55" s="143"/>
      <c r="H55" s="142"/>
      <c r="I55" s="142"/>
      <c r="J55" s="142"/>
      <c r="K55" s="142"/>
      <c r="L55" s="142"/>
      <c r="M55" s="142"/>
      <c r="N55" s="144"/>
    </row>
    <row r="56" spans="1:14" x14ac:dyDescent="0.3">
      <c r="B56" s="30"/>
      <c r="C56" s="30"/>
      <c r="D56" s="30"/>
      <c r="E56" s="30"/>
      <c r="F56" s="30"/>
      <c r="G56" s="30"/>
      <c r="H56" s="30"/>
      <c r="I56" s="30"/>
      <c r="J56" s="30"/>
      <c r="K56" s="30"/>
      <c r="L56" s="30"/>
      <c r="M56" s="30"/>
    </row>
    <row r="57" spans="1:14" x14ac:dyDescent="0.3">
      <c r="B57" s="30"/>
      <c r="C57" s="30"/>
      <c r="D57" s="30"/>
      <c r="E57" s="30"/>
      <c r="F57" s="30"/>
      <c r="G57" s="30"/>
      <c r="H57" s="30"/>
      <c r="I57" s="30"/>
      <c r="J57" s="30"/>
      <c r="K57" s="30"/>
      <c r="L57" s="30"/>
      <c r="M57" s="30"/>
    </row>
    <row r="58" spans="1:14" x14ac:dyDescent="0.3">
      <c r="B58" s="30"/>
      <c r="C58" s="30"/>
      <c r="D58" s="30"/>
      <c r="E58" s="30"/>
      <c r="F58" s="30"/>
      <c r="G58" s="30"/>
      <c r="H58" s="30"/>
      <c r="I58" s="30"/>
      <c r="J58" s="30"/>
      <c r="K58" s="30"/>
      <c r="L58" s="30"/>
      <c r="M58" s="30"/>
    </row>
  </sheetData>
  <mergeCells count="79">
    <mergeCell ref="D1:H1"/>
    <mergeCell ref="L1:M1"/>
    <mergeCell ref="Q1:U1"/>
    <mergeCell ref="B2:C2"/>
    <mergeCell ref="D2:H2"/>
    <mergeCell ref="L2:M2"/>
    <mergeCell ref="Q2:Q8"/>
    <mergeCell ref="R2:U8"/>
    <mergeCell ref="C3:G3"/>
    <mergeCell ref="L3:M3"/>
    <mergeCell ref="C4:G4"/>
    <mergeCell ref="L4:M4"/>
    <mergeCell ref="F6:I6"/>
    <mergeCell ref="K6:L6"/>
    <mergeCell ref="M6:N7"/>
    <mergeCell ref="A8:N8"/>
    <mergeCell ref="A6:A7"/>
    <mergeCell ref="B6:B7"/>
    <mergeCell ref="C6:C7"/>
    <mergeCell ref="D6:D7"/>
    <mergeCell ref="E6:E7"/>
    <mergeCell ref="M9:N9"/>
    <mergeCell ref="Q9:Q14"/>
    <mergeCell ref="R9:U14"/>
    <mergeCell ref="M10:N10"/>
    <mergeCell ref="M11:N11"/>
    <mergeCell ref="M12:N12"/>
    <mergeCell ref="M13:N13"/>
    <mergeCell ref="M14:N14"/>
    <mergeCell ref="A15:N15"/>
    <mergeCell ref="Q15:Q21"/>
    <mergeCell ref="R15:U21"/>
    <mergeCell ref="B16:B17"/>
    <mergeCell ref="D16:D17"/>
    <mergeCell ref="E16:E17"/>
    <mergeCell ref="F16:F17"/>
    <mergeCell ref="G16:G17"/>
    <mergeCell ref="H16:H17"/>
    <mergeCell ref="B18:B19"/>
    <mergeCell ref="D18:D19"/>
    <mergeCell ref="E18:E19"/>
    <mergeCell ref="F18:F19"/>
    <mergeCell ref="G18:G19"/>
    <mergeCell ref="I16:I17"/>
    <mergeCell ref="J16:J17"/>
    <mergeCell ref="K16:K17"/>
    <mergeCell ref="L16:L17"/>
    <mergeCell ref="M16:N17"/>
    <mergeCell ref="I18:I19"/>
    <mergeCell ref="J18:J19"/>
    <mergeCell ref="K18:K19"/>
    <mergeCell ref="L18:L19"/>
    <mergeCell ref="M18:N19"/>
    <mergeCell ref="D53:G53"/>
    <mergeCell ref="D54:G54"/>
    <mergeCell ref="W25:AA30"/>
    <mergeCell ref="B25:B27"/>
    <mergeCell ref="D25:N25"/>
    <mergeCell ref="D26:N26"/>
    <mergeCell ref="D27:N27"/>
    <mergeCell ref="E28:F28"/>
    <mergeCell ref="K28:N28"/>
    <mergeCell ref="Q25:U30"/>
    <mergeCell ref="W17:AA23"/>
    <mergeCell ref="B29:C29"/>
    <mergeCell ref="D29:I29"/>
    <mergeCell ref="K29:N29"/>
    <mergeCell ref="Q32:U37"/>
    <mergeCell ref="S22:U22"/>
    <mergeCell ref="M23:N23"/>
    <mergeCell ref="S23:U23"/>
    <mergeCell ref="M24:N24"/>
    <mergeCell ref="A20:C21"/>
    <mergeCell ref="E20:E21"/>
    <mergeCell ref="K20:K21"/>
    <mergeCell ref="L20:L21"/>
    <mergeCell ref="A22:N22"/>
    <mergeCell ref="Q22:Q23"/>
    <mergeCell ref="H18:H19"/>
  </mergeCells>
  <conditionalFormatting sqref="D1:D2 D9:D14 D16:D20 D23:D24 D35:D41 D44:D46 D31:D32 D51:D1048576 D5:D7">
    <cfRule type="cellIs" dxfId="7" priority="3" operator="equal">
      <formula>"DS"</formula>
    </cfRule>
    <cfRule type="cellIs" dxfId="6" priority="4" operator="equal">
      <formula>"DA"</formula>
    </cfRule>
  </conditionalFormatting>
  <conditionalFormatting sqref="D3:D4">
    <cfRule type="cellIs" dxfId="5" priority="1" operator="equal">
      <formula>"DS"</formula>
    </cfRule>
    <cfRule type="cellIs" dxfId="4" priority="2" operator="equal">
      <formula>"DA"</formula>
    </cfRule>
  </conditionalFormatting>
  <printOptions horizontalCentered="1" verticalCentered="1"/>
  <pageMargins left="0.15748031496063" right="0.23622047244094499" top="0.55118110236220497" bottom="0.15748031496063" header="0.31496062992126" footer="0.15748031496063"/>
  <pageSetup paperSize="9" scale="97" orientation="landscape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E4ED3C-5B42-491D-9041-AD45A81072CD}">
  <dimension ref="A1:AA55"/>
  <sheetViews>
    <sheetView topLeftCell="A4" zoomScale="90" zoomScaleNormal="90" zoomScaleSheetLayoutView="70" workbookViewId="0">
      <selection activeCell="O1" sqref="O1"/>
    </sheetView>
  </sheetViews>
  <sheetFormatPr defaultRowHeight="14.4" x14ac:dyDescent="0.3"/>
  <cols>
    <col min="1" max="1" width="4.6640625" style="29" customWidth="1"/>
    <col min="2" max="2" width="19.44140625" customWidth="1"/>
    <col min="3" max="3" width="37.5546875" customWidth="1"/>
    <col min="4" max="4" width="10.44140625" customWidth="1"/>
    <col min="5" max="5" width="6" customWidth="1"/>
    <col min="6" max="10" width="5.5546875" customWidth="1"/>
    <col min="11" max="11" width="16" customWidth="1"/>
    <col min="13" max="14" width="4.6640625" style="1" customWidth="1"/>
  </cols>
  <sheetData>
    <row r="1" spans="1:27" ht="57" customHeight="1" thickBot="1" x14ac:dyDescent="0.4">
      <c r="A1" s="126"/>
      <c r="B1" s="127"/>
      <c r="C1" s="128"/>
      <c r="D1" s="129" t="s">
        <v>52</v>
      </c>
      <c r="E1" s="129"/>
      <c r="F1" s="129"/>
      <c r="G1" s="129"/>
      <c r="H1" s="129"/>
      <c r="I1" s="130"/>
      <c r="J1" s="130"/>
      <c r="K1" s="131"/>
      <c r="L1" s="132"/>
      <c r="M1" s="132"/>
      <c r="N1" s="133"/>
      <c r="Q1" s="103" t="s">
        <v>33</v>
      </c>
      <c r="R1" s="104"/>
      <c r="S1" s="104"/>
      <c r="T1" s="104"/>
      <c r="U1" s="105"/>
    </row>
    <row r="2" spans="1:27" ht="15" customHeight="1" x14ac:dyDescent="0.3">
      <c r="A2" s="134"/>
      <c r="B2" s="112"/>
      <c r="C2" s="112"/>
      <c r="D2" s="46" t="s">
        <v>51</v>
      </c>
      <c r="E2" s="46"/>
      <c r="F2" s="46"/>
      <c r="G2" s="46"/>
      <c r="H2" s="46"/>
      <c r="I2" s="2"/>
      <c r="J2" s="2"/>
      <c r="K2" s="3" t="s">
        <v>21</v>
      </c>
      <c r="L2" s="112" t="s">
        <v>45</v>
      </c>
      <c r="M2" s="112"/>
      <c r="N2" s="135"/>
      <c r="Q2" s="106">
        <v>1</v>
      </c>
      <c r="R2" s="109" t="s">
        <v>50</v>
      </c>
      <c r="S2" s="110"/>
      <c r="T2" s="110"/>
      <c r="U2" s="111"/>
    </row>
    <row r="3" spans="1:27" ht="14.4" customHeight="1" x14ac:dyDescent="0.3">
      <c r="A3" s="134"/>
      <c r="B3" s="45" t="s">
        <v>15</v>
      </c>
      <c r="C3" s="112" t="s">
        <v>68</v>
      </c>
      <c r="D3" s="112"/>
      <c r="E3" s="112"/>
      <c r="F3" s="112"/>
      <c r="G3" s="112"/>
      <c r="H3" s="2"/>
      <c r="I3" s="2"/>
      <c r="J3" s="2"/>
      <c r="K3" s="3" t="s">
        <v>22</v>
      </c>
      <c r="L3" s="112" t="s">
        <v>24</v>
      </c>
      <c r="M3" s="112"/>
      <c r="N3" s="135"/>
      <c r="Q3" s="107"/>
      <c r="R3" s="73"/>
      <c r="S3" s="74"/>
      <c r="T3" s="74"/>
      <c r="U3" s="75"/>
    </row>
    <row r="4" spans="1:27" ht="31.5" customHeight="1" x14ac:dyDescent="0.3">
      <c r="A4" s="134"/>
      <c r="B4" s="45" t="s">
        <v>20</v>
      </c>
      <c r="C4" s="112" t="s">
        <v>69</v>
      </c>
      <c r="D4" s="112"/>
      <c r="E4" s="112"/>
      <c r="F4" s="112"/>
      <c r="G4" s="112"/>
      <c r="H4" s="2"/>
      <c r="I4" s="2"/>
      <c r="J4" s="2"/>
      <c r="K4" s="3" t="s">
        <v>23</v>
      </c>
      <c r="L4" s="112" t="s">
        <v>24</v>
      </c>
      <c r="M4" s="112"/>
      <c r="N4" s="135"/>
      <c r="Q4" s="107"/>
      <c r="R4" s="73"/>
      <c r="S4" s="74"/>
      <c r="T4" s="74"/>
      <c r="U4" s="75"/>
    </row>
    <row r="5" spans="1:27" ht="12" customHeight="1" thickBot="1" x14ac:dyDescent="0.35">
      <c r="A5" s="134"/>
      <c r="B5" s="45"/>
      <c r="C5" s="44"/>
      <c r="D5" s="44"/>
      <c r="E5" s="44"/>
      <c r="F5" s="44"/>
      <c r="G5" s="44"/>
      <c r="H5" s="2"/>
      <c r="I5" s="2"/>
      <c r="J5" s="2"/>
      <c r="K5" s="3"/>
      <c r="L5" s="37"/>
      <c r="M5" s="44"/>
      <c r="N5" s="135"/>
      <c r="Q5" s="107"/>
      <c r="R5" s="73"/>
      <c r="S5" s="74"/>
      <c r="T5" s="74"/>
      <c r="U5" s="75"/>
    </row>
    <row r="6" spans="1:27" s="30" customFormat="1" ht="16.5" customHeight="1" x14ac:dyDescent="0.3">
      <c r="A6" s="80" t="s">
        <v>43</v>
      </c>
      <c r="B6" s="97" t="s">
        <v>2</v>
      </c>
      <c r="C6" s="97" t="s">
        <v>3</v>
      </c>
      <c r="D6" s="97" t="s">
        <v>14</v>
      </c>
      <c r="E6" s="113" t="s">
        <v>0</v>
      </c>
      <c r="F6" s="97" t="s">
        <v>1</v>
      </c>
      <c r="G6" s="97"/>
      <c r="H6" s="97"/>
      <c r="I6" s="97"/>
      <c r="J6" s="38"/>
      <c r="K6" s="97" t="s">
        <v>9</v>
      </c>
      <c r="L6" s="97"/>
      <c r="M6" s="97" t="s">
        <v>8</v>
      </c>
      <c r="N6" s="98"/>
      <c r="Q6" s="107"/>
      <c r="R6" s="73"/>
      <c r="S6" s="74"/>
      <c r="T6" s="74"/>
      <c r="U6" s="75"/>
    </row>
    <row r="7" spans="1:27" ht="15" thickBot="1" x14ac:dyDescent="0.35">
      <c r="A7" s="81"/>
      <c r="B7" s="99"/>
      <c r="C7" s="99"/>
      <c r="D7" s="99"/>
      <c r="E7" s="114"/>
      <c r="F7" s="4" t="s">
        <v>4</v>
      </c>
      <c r="G7" s="4" t="s">
        <v>5</v>
      </c>
      <c r="H7" s="4" t="s">
        <v>6</v>
      </c>
      <c r="I7" s="4" t="s">
        <v>7</v>
      </c>
      <c r="J7" s="39" t="s">
        <v>103</v>
      </c>
      <c r="K7" s="4" t="s">
        <v>19</v>
      </c>
      <c r="L7" s="4" t="s">
        <v>44</v>
      </c>
      <c r="M7" s="99"/>
      <c r="N7" s="100"/>
      <c r="Q7" s="107"/>
      <c r="R7" s="73"/>
      <c r="S7" s="74"/>
      <c r="T7" s="74"/>
      <c r="U7" s="75"/>
    </row>
    <row r="8" spans="1:27" ht="15" thickBot="1" x14ac:dyDescent="0.35">
      <c r="A8" s="82" t="s">
        <v>10</v>
      </c>
      <c r="B8" s="83"/>
      <c r="C8" s="83"/>
      <c r="D8" s="83"/>
      <c r="E8" s="83"/>
      <c r="F8" s="83"/>
      <c r="G8" s="83"/>
      <c r="H8" s="83"/>
      <c r="I8" s="83"/>
      <c r="J8" s="83"/>
      <c r="K8" s="83"/>
      <c r="L8" s="83"/>
      <c r="M8" s="83"/>
      <c r="N8" s="84"/>
      <c r="Q8" s="108"/>
      <c r="R8" s="76"/>
      <c r="S8" s="77"/>
      <c r="T8" s="77"/>
      <c r="U8" s="78"/>
    </row>
    <row r="9" spans="1:27" ht="46.5" customHeight="1" x14ac:dyDescent="0.3">
      <c r="A9" s="16">
        <v>1</v>
      </c>
      <c r="B9" s="36" t="s">
        <v>101</v>
      </c>
      <c r="C9" s="23" t="s">
        <v>99</v>
      </c>
      <c r="D9" s="27" t="s">
        <v>46</v>
      </c>
      <c r="E9" s="28">
        <v>28</v>
      </c>
      <c r="F9" s="36"/>
      <c r="G9" s="36"/>
      <c r="H9" s="36"/>
      <c r="I9" s="36"/>
      <c r="J9" s="36">
        <v>27</v>
      </c>
      <c r="K9" s="36">
        <f>SUM(F9:I9)*14</f>
        <v>0</v>
      </c>
      <c r="L9" s="36">
        <f>E9*25-K9</f>
        <v>700</v>
      </c>
      <c r="M9" s="59" t="s">
        <v>12</v>
      </c>
      <c r="N9" s="60"/>
      <c r="Q9" s="68">
        <v>2</v>
      </c>
      <c r="R9" s="70" t="s">
        <v>36</v>
      </c>
      <c r="S9" s="71"/>
      <c r="T9" s="71"/>
      <c r="U9" s="72"/>
    </row>
    <row r="10" spans="1:27" ht="15" customHeight="1" thickBot="1" x14ac:dyDescent="0.35">
      <c r="A10" s="17">
        <v>2</v>
      </c>
      <c r="B10" s="34" t="s">
        <v>102</v>
      </c>
      <c r="C10" s="24" t="s">
        <v>100</v>
      </c>
      <c r="D10" s="25" t="s">
        <v>42</v>
      </c>
      <c r="E10" s="26">
        <v>2</v>
      </c>
      <c r="F10" s="34">
        <v>1</v>
      </c>
      <c r="G10" s="34"/>
      <c r="H10" s="34"/>
      <c r="I10" s="34"/>
      <c r="J10" s="34"/>
      <c r="K10" s="34">
        <f>SUM(F10:I10)*14</f>
        <v>14</v>
      </c>
      <c r="L10" s="34">
        <f>E10*25-K10</f>
        <v>36</v>
      </c>
      <c r="M10" s="64" t="s">
        <v>12</v>
      </c>
      <c r="N10" s="65"/>
      <c r="Q10" s="107"/>
      <c r="R10" s="73"/>
      <c r="S10" s="74"/>
      <c r="T10" s="74"/>
      <c r="U10" s="75"/>
    </row>
    <row r="11" spans="1:27" ht="14.4" customHeight="1" thickBot="1" x14ac:dyDescent="0.35">
      <c r="A11" s="85" t="s">
        <v>11</v>
      </c>
      <c r="B11" s="86"/>
      <c r="C11" s="86"/>
      <c r="D11" s="86"/>
      <c r="E11" s="86"/>
      <c r="F11" s="86"/>
      <c r="G11" s="86"/>
      <c r="H11" s="86"/>
      <c r="I11" s="86"/>
      <c r="J11" s="86"/>
      <c r="K11" s="86"/>
      <c r="L11" s="86"/>
      <c r="M11" s="86"/>
      <c r="N11" s="87"/>
      <c r="Q11" s="68">
        <v>3</v>
      </c>
      <c r="R11" s="70" t="s">
        <v>49</v>
      </c>
      <c r="S11" s="71"/>
      <c r="T11" s="71"/>
      <c r="U11" s="72"/>
    </row>
    <row r="12" spans="1:27" ht="15" customHeight="1" x14ac:dyDescent="0.3">
      <c r="A12" s="16"/>
      <c r="B12" s="59"/>
      <c r="C12" s="21"/>
      <c r="D12" s="59"/>
      <c r="E12" s="59"/>
      <c r="F12" s="59"/>
      <c r="G12" s="59"/>
      <c r="H12" s="59"/>
      <c r="I12" s="59"/>
      <c r="J12" s="49"/>
      <c r="K12" s="59">
        <f t="shared" ref="K12" si="0">SUM(F12:I12)*14</f>
        <v>0</v>
      </c>
      <c r="L12" s="59">
        <f t="shared" ref="L12" si="1">E12*25-K12</f>
        <v>0</v>
      </c>
      <c r="M12" s="59"/>
      <c r="N12" s="60"/>
      <c r="Q12" s="107"/>
      <c r="R12" s="73"/>
      <c r="S12" s="74"/>
      <c r="T12" s="74"/>
      <c r="U12" s="75"/>
    </row>
    <row r="13" spans="1:27" x14ac:dyDescent="0.3">
      <c r="A13" s="17"/>
      <c r="B13" s="64"/>
      <c r="C13" s="20"/>
      <c r="D13" s="64"/>
      <c r="E13" s="64"/>
      <c r="F13" s="64"/>
      <c r="G13" s="64"/>
      <c r="H13" s="64"/>
      <c r="I13" s="64"/>
      <c r="J13" s="50"/>
      <c r="K13" s="64"/>
      <c r="L13" s="64"/>
      <c r="M13" s="64"/>
      <c r="N13" s="65"/>
      <c r="Q13" s="107"/>
      <c r="R13" s="73"/>
      <c r="S13" s="74"/>
      <c r="T13" s="74"/>
      <c r="U13" s="75"/>
      <c r="W13" s="48" t="s">
        <v>56</v>
      </c>
      <c r="X13" s="47"/>
      <c r="Y13" s="47"/>
      <c r="Z13" s="47"/>
      <c r="AA13" s="47"/>
    </row>
    <row r="14" spans="1:27" x14ac:dyDescent="0.3">
      <c r="A14" s="17"/>
      <c r="B14" s="64"/>
      <c r="C14" s="20"/>
      <c r="D14" s="64"/>
      <c r="E14" s="64"/>
      <c r="F14" s="64"/>
      <c r="G14" s="64"/>
      <c r="H14" s="64"/>
      <c r="I14" s="64"/>
      <c r="J14" s="51"/>
      <c r="K14" s="64">
        <f t="shared" ref="K14" si="2">SUM(F14:I14)*14</f>
        <v>0</v>
      </c>
      <c r="L14" s="64">
        <f t="shared" ref="L14" si="3">E14*25-K14</f>
        <v>0</v>
      </c>
      <c r="M14" s="64"/>
      <c r="N14" s="65"/>
      <c r="Q14" s="107"/>
      <c r="R14" s="73"/>
      <c r="S14" s="74"/>
      <c r="T14" s="74"/>
      <c r="U14" s="75"/>
      <c r="W14" s="47"/>
      <c r="X14" s="47"/>
      <c r="Y14" s="47"/>
      <c r="Z14" s="47"/>
      <c r="AA14" s="47"/>
    </row>
    <row r="15" spans="1:27" ht="15.75" customHeight="1" thickBot="1" x14ac:dyDescent="0.35">
      <c r="A15" s="18"/>
      <c r="B15" s="66"/>
      <c r="C15" s="22"/>
      <c r="D15" s="66"/>
      <c r="E15" s="66"/>
      <c r="F15" s="66"/>
      <c r="G15" s="66"/>
      <c r="H15" s="66"/>
      <c r="I15" s="66"/>
      <c r="J15" s="52"/>
      <c r="K15" s="66"/>
      <c r="L15" s="66"/>
      <c r="M15" s="66"/>
      <c r="N15" s="67"/>
      <c r="Q15" s="107"/>
      <c r="R15" s="73"/>
      <c r="S15" s="74"/>
      <c r="T15" s="74"/>
      <c r="U15" s="75"/>
      <c r="W15" s="47"/>
      <c r="X15" s="47"/>
      <c r="Y15" s="47"/>
      <c r="Z15" s="47"/>
      <c r="AA15" s="47"/>
    </row>
    <row r="16" spans="1:27" ht="15" customHeight="1" x14ac:dyDescent="0.3">
      <c r="A16" s="91" t="s">
        <v>30</v>
      </c>
      <c r="B16" s="92"/>
      <c r="C16" s="93"/>
      <c r="D16" s="40" t="s">
        <v>35</v>
      </c>
      <c r="E16" s="92">
        <f>SUM(E9:E15)</f>
        <v>30</v>
      </c>
      <c r="F16" s="33">
        <f>SUM(F9:F15)</f>
        <v>1</v>
      </c>
      <c r="G16" s="33">
        <f>SUM(G9:G15)</f>
        <v>0</v>
      </c>
      <c r="H16" s="33">
        <f>SUM(H9:H15)</f>
        <v>0</v>
      </c>
      <c r="I16" s="33">
        <f>SUM(I9:I15)</f>
        <v>0</v>
      </c>
      <c r="J16" s="33"/>
      <c r="K16" s="92">
        <f>SUM(K9:K10)+SUM(K12:K15)</f>
        <v>14</v>
      </c>
      <c r="L16" s="92">
        <f>SUM(L9:L10)+SUM(L12:L15)</f>
        <v>736</v>
      </c>
      <c r="M16" s="19" t="s">
        <v>28</v>
      </c>
      <c r="N16" s="15" t="s">
        <v>40</v>
      </c>
      <c r="Q16" s="107"/>
      <c r="R16" s="73"/>
      <c r="S16" s="74"/>
      <c r="T16" s="74"/>
      <c r="U16" s="75"/>
      <c r="W16" s="47"/>
      <c r="X16" s="47"/>
      <c r="Y16" s="47"/>
      <c r="Z16" s="47"/>
      <c r="AA16" s="47"/>
    </row>
    <row r="17" spans="1:27" ht="15" customHeight="1" thickBot="1" x14ac:dyDescent="0.35">
      <c r="A17" s="94"/>
      <c r="B17" s="95"/>
      <c r="C17" s="96"/>
      <c r="D17" s="41" t="s">
        <v>34</v>
      </c>
      <c r="E17" s="95"/>
      <c r="F17" s="42">
        <f>COUNT(F9:F15)</f>
        <v>1</v>
      </c>
      <c r="G17" s="42">
        <f>COUNT(G9:G15)</f>
        <v>0</v>
      </c>
      <c r="H17" s="42">
        <f>COUNT(H9:H15)</f>
        <v>0</v>
      </c>
      <c r="I17" s="42">
        <f>COUNT(I9:I15)</f>
        <v>0</v>
      </c>
      <c r="J17" s="42"/>
      <c r="K17" s="95"/>
      <c r="L17" s="95"/>
      <c r="M17" s="35">
        <f>COUNTIF(M1:M16,"=E")</f>
        <v>0</v>
      </c>
      <c r="N17" s="43">
        <f>COUNTIF(M1:M16,"=V")</f>
        <v>2</v>
      </c>
      <c r="Q17" s="108"/>
      <c r="R17" s="76"/>
      <c r="S17" s="77"/>
      <c r="T17" s="77"/>
      <c r="U17" s="78"/>
      <c r="W17" s="47"/>
      <c r="X17" s="47"/>
      <c r="Y17" s="47"/>
      <c r="Z17" s="47"/>
      <c r="AA17" s="47"/>
    </row>
    <row r="18" spans="1:27" ht="15" customHeight="1" thickBot="1" x14ac:dyDescent="0.35">
      <c r="A18" s="88" t="s">
        <v>29</v>
      </c>
      <c r="B18" s="89"/>
      <c r="C18" s="89"/>
      <c r="D18" s="89"/>
      <c r="E18" s="89"/>
      <c r="F18" s="89"/>
      <c r="G18" s="89"/>
      <c r="H18" s="89"/>
      <c r="I18" s="89"/>
      <c r="J18" s="89"/>
      <c r="K18" s="89"/>
      <c r="L18" s="89"/>
      <c r="M18" s="89"/>
      <c r="N18" s="90"/>
      <c r="Q18" s="68">
        <v>4</v>
      </c>
      <c r="R18" s="31" t="s">
        <v>42</v>
      </c>
      <c r="S18" s="56" t="s">
        <v>47</v>
      </c>
      <c r="T18" s="57"/>
      <c r="U18" s="58"/>
      <c r="W18" s="47"/>
      <c r="X18" s="47"/>
      <c r="Y18" s="47"/>
      <c r="Z18" s="47"/>
      <c r="AA18" s="47"/>
    </row>
    <row r="19" spans="1:27" ht="15" customHeight="1" thickBot="1" x14ac:dyDescent="0.35">
      <c r="A19" s="16"/>
      <c r="B19" s="14"/>
      <c r="C19" s="21"/>
      <c r="D19" s="36"/>
      <c r="E19" s="36"/>
      <c r="F19" s="36"/>
      <c r="G19" s="36"/>
      <c r="H19" s="36"/>
      <c r="I19" s="36"/>
      <c r="J19" s="36"/>
      <c r="K19" s="36"/>
      <c r="L19" s="36"/>
      <c r="M19" s="59"/>
      <c r="N19" s="60"/>
      <c r="Q19" s="69"/>
      <c r="R19" s="32" t="s">
        <v>46</v>
      </c>
      <c r="S19" s="61" t="s">
        <v>48</v>
      </c>
      <c r="T19" s="62"/>
      <c r="U19" s="63"/>
      <c r="W19" s="47"/>
      <c r="X19" s="47"/>
      <c r="Y19" s="47"/>
      <c r="Z19" s="47"/>
      <c r="AA19" s="47"/>
    </row>
    <row r="20" spans="1:27" ht="15" customHeight="1" x14ac:dyDescent="0.3">
      <c r="A20" s="17"/>
      <c r="B20" s="34"/>
      <c r="C20" s="20"/>
      <c r="D20" s="34"/>
      <c r="E20" s="34"/>
      <c r="F20" s="34"/>
      <c r="G20" s="34"/>
      <c r="H20" s="34"/>
      <c r="I20" s="34"/>
      <c r="J20" s="34"/>
      <c r="K20" s="34"/>
      <c r="L20" s="34"/>
      <c r="M20" s="64"/>
      <c r="N20" s="65"/>
      <c r="Q20" s="8"/>
      <c r="R20" s="7"/>
      <c r="S20" s="8"/>
      <c r="T20" s="8"/>
      <c r="U20" s="8"/>
    </row>
    <row r="21" spans="1:27" ht="15.75" customHeight="1" thickBot="1" x14ac:dyDescent="0.35">
      <c r="A21" s="18"/>
      <c r="B21" s="35"/>
      <c r="C21" s="22"/>
      <c r="D21" s="35"/>
      <c r="E21" s="35"/>
      <c r="F21" s="35"/>
      <c r="G21" s="35"/>
      <c r="H21" s="35"/>
      <c r="I21" s="35"/>
      <c r="J21" s="35"/>
      <c r="K21" s="35"/>
      <c r="L21" s="35"/>
      <c r="M21" s="66"/>
      <c r="N21" s="67"/>
      <c r="Q21" s="53" t="s">
        <v>53</v>
      </c>
      <c r="R21" s="54"/>
      <c r="S21" s="54"/>
      <c r="T21" s="54"/>
      <c r="U21" s="54"/>
      <c r="W21" s="47" t="s">
        <v>55</v>
      </c>
      <c r="X21" s="47"/>
      <c r="Y21" s="47"/>
      <c r="Z21" s="47"/>
      <c r="AA21" s="47"/>
    </row>
    <row r="22" spans="1:27" ht="18" customHeight="1" x14ac:dyDescent="0.3">
      <c r="A22" s="134"/>
      <c r="B22" s="115" t="s">
        <v>41</v>
      </c>
      <c r="C22" s="11" t="s">
        <v>37</v>
      </c>
      <c r="D22" s="118">
        <f>SUM(F9:J10)</f>
        <v>28</v>
      </c>
      <c r="E22" s="92"/>
      <c r="F22" s="92"/>
      <c r="G22" s="92"/>
      <c r="H22" s="92"/>
      <c r="I22" s="92"/>
      <c r="J22" s="92"/>
      <c r="K22" s="92"/>
      <c r="L22" s="92"/>
      <c r="M22" s="92"/>
      <c r="N22" s="93"/>
      <c r="Q22" s="54"/>
      <c r="R22" s="54"/>
      <c r="S22" s="54"/>
      <c r="T22" s="54"/>
      <c r="U22" s="54"/>
      <c r="W22" s="47"/>
      <c r="X22" s="47"/>
      <c r="Y22" s="47"/>
      <c r="Z22" s="47"/>
      <c r="AA22" s="47"/>
    </row>
    <row r="23" spans="1:27" ht="15" customHeight="1" x14ac:dyDescent="0.3">
      <c r="A23" s="134"/>
      <c r="B23" s="116"/>
      <c r="C23" s="12" t="s">
        <v>38</v>
      </c>
      <c r="D23" s="119">
        <f>SUM(F12:J15)</f>
        <v>0</v>
      </c>
      <c r="E23" s="120"/>
      <c r="F23" s="120"/>
      <c r="G23" s="120"/>
      <c r="H23" s="120"/>
      <c r="I23" s="120"/>
      <c r="J23" s="120"/>
      <c r="K23" s="120"/>
      <c r="L23" s="120"/>
      <c r="M23" s="120"/>
      <c r="N23" s="121"/>
      <c r="Q23" s="54"/>
      <c r="R23" s="54"/>
      <c r="S23" s="54"/>
      <c r="T23" s="54"/>
      <c r="U23" s="54"/>
      <c r="W23" s="47"/>
      <c r="X23" s="47"/>
      <c r="Y23" s="47"/>
      <c r="Z23" s="47"/>
      <c r="AA23" s="47"/>
    </row>
    <row r="24" spans="1:27" ht="15" customHeight="1" thickBot="1" x14ac:dyDescent="0.35">
      <c r="A24" s="134"/>
      <c r="B24" s="117"/>
      <c r="C24" s="13" t="s">
        <v>39</v>
      </c>
      <c r="D24" s="125">
        <f>SUM(F19:J21)</f>
        <v>0</v>
      </c>
      <c r="E24" s="95"/>
      <c r="F24" s="95"/>
      <c r="G24" s="95"/>
      <c r="H24" s="95"/>
      <c r="I24" s="95"/>
      <c r="J24" s="95"/>
      <c r="K24" s="95"/>
      <c r="L24" s="95"/>
      <c r="M24" s="95"/>
      <c r="N24" s="96"/>
      <c r="Q24" s="54"/>
      <c r="R24" s="54"/>
      <c r="S24" s="54"/>
      <c r="T24" s="54"/>
      <c r="U24" s="54"/>
      <c r="W24" s="47"/>
      <c r="X24" s="47"/>
      <c r="Y24" s="47"/>
      <c r="Z24" s="47"/>
      <c r="AA24" s="47"/>
    </row>
    <row r="25" spans="1:27" x14ac:dyDescent="0.3">
      <c r="A25" s="134"/>
      <c r="B25" s="5" t="s">
        <v>25</v>
      </c>
      <c r="C25" s="37"/>
      <c r="D25" s="10"/>
      <c r="E25" s="46" t="s">
        <v>26</v>
      </c>
      <c r="F25" s="46"/>
      <c r="G25" s="5"/>
      <c r="H25" s="10"/>
      <c r="I25" s="10"/>
      <c r="J25" s="10"/>
      <c r="K25" s="55" t="s">
        <v>27</v>
      </c>
      <c r="L25" s="55"/>
      <c r="M25" s="55"/>
      <c r="N25" s="136"/>
      <c r="Q25" s="54"/>
      <c r="R25" s="54"/>
      <c r="S25" s="54"/>
      <c r="T25" s="54"/>
      <c r="U25" s="54"/>
      <c r="W25" s="47"/>
      <c r="X25" s="47"/>
      <c r="Y25" s="47"/>
      <c r="Z25" s="47"/>
      <c r="AA25" s="47"/>
    </row>
    <row r="26" spans="1:27" x14ac:dyDescent="0.3">
      <c r="A26" s="134"/>
      <c r="B26" s="112" t="s">
        <v>16</v>
      </c>
      <c r="C26" s="112"/>
      <c r="D26" s="137" t="s">
        <v>104</v>
      </c>
      <c r="E26" s="137"/>
      <c r="F26" s="137"/>
      <c r="G26" s="137"/>
      <c r="H26" s="137"/>
      <c r="I26" s="137"/>
      <c r="J26" s="10"/>
      <c r="K26" s="138" t="s">
        <v>105</v>
      </c>
      <c r="L26" s="138"/>
      <c r="M26" s="138"/>
      <c r="N26" s="139"/>
      <c r="Q26" s="54"/>
      <c r="R26" s="54"/>
      <c r="S26" s="54"/>
      <c r="T26" s="54"/>
      <c r="U26" s="54"/>
      <c r="W26" s="47"/>
      <c r="X26" s="47"/>
      <c r="Y26" s="47"/>
      <c r="Z26" s="47"/>
      <c r="AA26" s="47"/>
    </row>
    <row r="27" spans="1:27" x14ac:dyDescent="0.3">
      <c r="A27" s="134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140"/>
      <c r="N27" s="135"/>
      <c r="Q27" s="54"/>
      <c r="R27" s="54"/>
      <c r="S27" s="54"/>
      <c r="T27" s="54"/>
      <c r="U27" s="54"/>
      <c r="W27" s="47"/>
      <c r="X27" s="47"/>
      <c r="Y27" s="47"/>
      <c r="Z27" s="47"/>
      <c r="AA27" s="47"/>
    </row>
    <row r="28" spans="1:27" x14ac:dyDescent="0.3">
      <c r="A28" s="134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140"/>
      <c r="N28" s="135"/>
      <c r="Q28" s="8"/>
      <c r="R28" s="8"/>
      <c r="S28" s="8"/>
      <c r="T28" s="8"/>
      <c r="U28" s="8"/>
    </row>
    <row r="29" spans="1:27" x14ac:dyDescent="0.3">
      <c r="A29" s="134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140"/>
      <c r="N29" s="135"/>
      <c r="Q29" s="79" t="s">
        <v>54</v>
      </c>
      <c r="R29" s="79"/>
      <c r="S29" s="79"/>
      <c r="T29" s="79"/>
      <c r="U29" s="79"/>
    </row>
    <row r="30" spans="1:27" x14ac:dyDescent="0.3">
      <c r="A30" s="134"/>
      <c r="B30" s="10"/>
      <c r="C30" s="10"/>
      <c r="D30" s="2"/>
      <c r="E30" s="2"/>
      <c r="F30" s="2"/>
      <c r="G30" s="2"/>
      <c r="H30" s="5"/>
      <c r="I30" s="5"/>
      <c r="J30" s="5"/>
      <c r="K30" s="10"/>
      <c r="L30" s="10"/>
      <c r="M30" s="10"/>
      <c r="N30" s="135"/>
      <c r="Q30" s="79"/>
      <c r="R30" s="79"/>
      <c r="S30" s="79"/>
      <c r="T30" s="79"/>
      <c r="U30" s="79"/>
    </row>
    <row r="31" spans="1:27" ht="15" customHeight="1" x14ac:dyDescent="0.3">
      <c r="A31" s="134"/>
      <c r="B31" s="10"/>
      <c r="C31" s="10"/>
      <c r="D31" s="2"/>
      <c r="E31" s="2"/>
      <c r="F31" s="2"/>
      <c r="G31" s="2"/>
      <c r="H31" s="5"/>
      <c r="I31" s="5"/>
      <c r="J31" s="5"/>
      <c r="K31" s="10"/>
      <c r="L31" s="10"/>
      <c r="M31" s="10"/>
      <c r="N31" s="135"/>
      <c r="Q31" s="79"/>
      <c r="R31" s="79"/>
      <c r="S31" s="79"/>
      <c r="T31" s="79"/>
      <c r="U31" s="79"/>
    </row>
    <row r="32" spans="1:27" ht="15" customHeight="1" x14ac:dyDescent="0.3">
      <c r="A32" s="134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35"/>
      <c r="Q32" s="79"/>
      <c r="R32" s="79"/>
      <c r="S32" s="79"/>
      <c r="T32" s="79"/>
      <c r="U32" s="79"/>
    </row>
    <row r="33" spans="1:21" x14ac:dyDescent="0.3">
      <c r="A33" s="134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35"/>
      <c r="Q33" s="79"/>
      <c r="R33" s="79"/>
      <c r="S33" s="79"/>
      <c r="T33" s="79"/>
      <c r="U33" s="79"/>
    </row>
    <row r="34" spans="1:21" x14ac:dyDescent="0.3">
      <c r="A34" s="134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35"/>
      <c r="Q34" s="79"/>
      <c r="R34" s="79"/>
      <c r="S34" s="79"/>
      <c r="T34" s="79"/>
      <c r="U34" s="79"/>
    </row>
    <row r="35" spans="1:21" x14ac:dyDescent="0.3">
      <c r="A35" s="134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35"/>
    </row>
    <row r="36" spans="1:21" x14ac:dyDescent="0.3">
      <c r="A36" s="134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35"/>
    </row>
    <row r="37" spans="1:21" x14ac:dyDescent="0.3">
      <c r="A37" s="134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35"/>
    </row>
    <row r="38" spans="1:21" x14ac:dyDescent="0.3">
      <c r="A38" s="134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35"/>
    </row>
    <row r="39" spans="1:21" x14ac:dyDescent="0.3">
      <c r="A39" s="134"/>
      <c r="B39" s="10"/>
      <c r="C39" s="10"/>
      <c r="D39" s="2"/>
      <c r="E39" s="2"/>
      <c r="F39" s="2"/>
      <c r="G39" s="2"/>
      <c r="H39" s="10"/>
      <c r="I39" s="10"/>
      <c r="J39" s="10"/>
      <c r="K39" s="10"/>
      <c r="L39" s="10"/>
      <c r="M39" s="10"/>
      <c r="N39" s="135"/>
    </row>
    <row r="40" spans="1:21" x14ac:dyDescent="0.3">
      <c r="A40" s="134"/>
      <c r="B40" s="10"/>
      <c r="C40" s="10"/>
      <c r="D40" s="2"/>
      <c r="E40" s="2"/>
      <c r="F40" s="2"/>
      <c r="G40" s="2"/>
      <c r="H40" s="10"/>
      <c r="I40" s="10"/>
      <c r="J40" s="10"/>
      <c r="K40" s="10"/>
      <c r="L40" s="10"/>
      <c r="M40" s="10"/>
      <c r="N40" s="135"/>
    </row>
    <row r="41" spans="1:21" x14ac:dyDescent="0.3">
      <c r="A41" s="134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35"/>
    </row>
    <row r="42" spans="1:21" x14ac:dyDescent="0.3">
      <c r="A42" s="134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35"/>
    </row>
    <row r="43" spans="1:21" x14ac:dyDescent="0.3">
      <c r="A43" s="134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35"/>
    </row>
    <row r="44" spans="1:21" x14ac:dyDescent="0.3">
      <c r="A44" s="134"/>
      <c r="B44" s="10"/>
      <c r="C44" s="10"/>
      <c r="D44" s="2"/>
      <c r="E44" s="2"/>
      <c r="F44" s="2"/>
      <c r="G44" s="2"/>
      <c r="H44" s="10"/>
      <c r="I44" s="10"/>
      <c r="J44" s="10"/>
      <c r="K44" s="10"/>
      <c r="L44" s="10"/>
      <c r="M44" s="10"/>
      <c r="N44" s="135"/>
    </row>
    <row r="45" spans="1:21" x14ac:dyDescent="0.3">
      <c r="A45" s="134"/>
      <c r="B45" s="10"/>
      <c r="C45" s="10"/>
      <c r="D45" s="2"/>
      <c r="E45" s="2"/>
      <c r="F45" s="2"/>
      <c r="G45" s="2"/>
      <c r="H45" s="10"/>
      <c r="I45" s="10"/>
      <c r="J45" s="10"/>
      <c r="K45" s="10"/>
      <c r="L45" s="10"/>
      <c r="M45" s="10"/>
      <c r="N45" s="135"/>
    </row>
    <row r="46" spans="1:21" x14ac:dyDescent="0.3">
      <c r="A46" s="134"/>
      <c r="B46" s="10"/>
      <c r="C46" s="10"/>
      <c r="D46" s="2"/>
      <c r="E46" s="2"/>
      <c r="F46" s="2"/>
      <c r="G46" s="2"/>
      <c r="H46" s="10"/>
      <c r="I46" s="10"/>
      <c r="J46" s="10"/>
      <c r="K46" s="10"/>
      <c r="L46" s="10"/>
      <c r="M46" s="10"/>
      <c r="N46" s="135"/>
    </row>
    <row r="47" spans="1:21" x14ac:dyDescent="0.3">
      <c r="A47" s="134"/>
      <c r="B47" s="10"/>
      <c r="C47" s="10"/>
      <c r="D47" s="2"/>
      <c r="E47" s="2"/>
      <c r="F47" s="2"/>
      <c r="G47" s="2"/>
      <c r="H47" s="10"/>
      <c r="I47" s="10"/>
      <c r="J47" s="10"/>
      <c r="K47" s="10"/>
      <c r="L47" s="10"/>
      <c r="M47" s="10"/>
      <c r="N47" s="135"/>
    </row>
    <row r="48" spans="1:21" x14ac:dyDescent="0.3">
      <c r="A48" s="134"/>
      <c r="B48" s="10"/>
      <c r="C48" s="10"/>
      <c r="D48" s="5"/>
      <c r="E48" s="5"/>
      <c r="F48" s="5"/>
      <c r="G48" s="5"/>
      <c r="H48" s="10"/>
      <c r="I48" s="10"/>
      <c r="J48" s="10"/>
      <c r="K48" s="10"/>
      <c r="L48" s="10"/>
      <c r="M48" s="10"/>
      <c r="N48" s="135"/>
    </row>
    <row r="49" spans="1:14" ht="14.4" customHeight="1" x14ac:dyDescent="0.3">
      <c r="A49" s="134"/>
      <c r="B49" s="10"/>
      <c r="C49" s="10"/>
      <c r="D49" s="5"/>
      <c r="E49" s="5"/>
      <c r="F49" s="5"/>
      <c r="G49" s="5"/>
      <c r="H49" s="10"/>
      <c r="I49" s="10"/>
      <c r="J49" s="10"/>
      <c r="K49" s="10"/>
      <c r="L49" s="10"/>
      <c r="M49" s="10"/>
      <c r="N49" s="135"/>
    </row>
    <row r="50" spans="1:14" x14ac:dyDescent="0.3">
      <c r="A50" s="134"/>
      <c r="B50" s="10"/>
      <c r="C50" s="10"/>
      <c r="D50" s="46" t="s">
        <v>17</v>
      </c>
      <c r="E50" s="46"/>
      <c r="F50" s="46"/>
      <c r="G50" s="46"/>
      <c r="H50" s="10"/>
      <c r="I50" s="10"/>
      <c r="J50" s="10"/>
      <c r="K50" s="10"/>
      <c r="L50" s="10"/>
      <c r="M50" s="10"/>
      <c r="N50" s="135"/>
    </row>
    <row r="51" spans="1:14" x14ac:dyDescent="0.3">
      <c r="A51" s="134"/>
      <c r="B51" s="10"/>
      <c r="C51" s="10"/>
      <c r="D51" s="46" t="s">
        <v>18</v>
      </c>
      <c r="E51" s="46"/>
      <c r="F51" s="46"/>
      <c r="G51" s="46"/>
      <c r="H51" s="10"/>
      <c r="I51" s="10"/>
      <c r="J51" s="10"/>
      <c r="K51" s="10"/>
      <c r="L51" s="10"/>
      <c r="M51" s="10"/>
      <c r="N51" s="135"/>
    </row>
    <row r="52" spans="1:14" ht="15" thickBot="1" x14ac:dyDescent="0.35">
      <c r="A52" s="141"/>
      <c r="B52" s="142"/>
      <c r="C52" s="142"/>
      <c r="D52" s="142"/>
      <c r="E52" s="143"/>
      <c r="F52" s="143"/>
      <c r="G52" s="143"/>
      <c r="H52" s="142"/>
      <c r="I52" s="142"/>
      <c r="J52" s="142"/>
      <c r="K52" s="142"/>
      <c r="L52" s="142"/>
      <c r="M52" s="142"/>
      <c r="N52" s="144"/>
    </row>
    <row r="53" spans="1:14" x14ac:dyDescent="0.3">
      <c r="B53" s="30"/>
      <c r="C53" s="30"/>
      <c r="D53" s="30"/>
      <c r="E53" s="30"/>
      <c r="F53" s="30"/>
      <c r="G53" s="30"/>
      <c r="H53" s="30"/>
      <c r="I53" s="30"/>
      <c r="J53" s="30"/>
      <c r="K53" s="30"/>
      <c r="L53" s="30"/>
      <c r="M53" s="30"/>
    </row>
    <row r="54" spans="1:14" x14ac:dyDescent="0.3">
      <c r="B54" s="30"/>
      <c r="C54" s="30"/>
      <c r="D54" s="30"/>
      <c r="E54" s="30"/>
      <c r="F54" s="30"/>
      <c r="G54" s="30"/>
      <c r="H54" s="30"/>
      <c r="I54" s="30"/>
      <c r="J54" s="30"/>
      <c r="K54" s="30"/>
      <c r="L54" s="30"/>
      <c r="M54" s="30"/>
    </row>
    <row r="55" spans="1:14" x14ac:dyDescent="0.3">
      <c r="B55" s="30"/>
      <c r="C55" s="30"/>
      <c r="D55" s="30"/>
      <c r="E55" s="30"/>
      <c r="F55" s="30"/>
      <c r="G55" s="30"/>
      <c r="H55" s="30"/>
      <c r="I55" s="30"/>
      <c r="J55" s="30"/>
      <c r="K55" s="30"/>
      <c r="L55" s="30"/>
      <c r="M55" s="30"/>
    </row>
  </sheetData>
  <mergeCells count="76">
    <mergeCell ref="D1:H1"/>
    <mergeCell ref="L1:M1"/>
    <mergeCell ref="Q1:U1"/>
    <mergeCell ref="B2:C2"/>
    <mergeCell ref="D2:H2"/>
    <mergeCell ref="L2:M2"/>
    <mergeCell ref="Q2:Q8"/>
    <mergeCell ref="R2:U8"/>
    <mergeCell ref="C3:G3"/>
    <mergeCell ref="L3:M3"/>
    <mergeCell ref="C4:G4"/>
    <mergeCell ref="L4:M4"/>
    <mergeCell ref="F6:I6"/>
    <mergeCell ref="K6:L6"/>
    <mergeCell ref="M6:N7"/>
    <mergeCell ref="A8:N8"/>
    <mergeCell ref="A6:A7"/>
    <mergeCell ref="B6:B7"/>
    <mergeCell ref="C6:C7"/>
    <mergeCell ref="D6:D7"/>
    <mergeCell ref="E6:E7"/>
    <mergeCell ref="M9:N9"/>
    <mergeCell ref="Q9:Q10"/>
    <mergeCell ref="R9:U10"/>
    <mergeCell ref="M10:N10"/>
    <mergeCell ref="A11:N11"/>
    <mergeCell ref="Q11:Q17"/>
    <mergeCell ref="R11:U17"/>
    <mergeCell ref="B12:B13"/>
    <mergeCell ref="D12:D13"/>
    <mergeCell ref="E12:E13"/>
    <mergeCell ref="F12:F13"/>
    <mergeCell ref="G12:G13"/>
    <mergeCell ref="H12:H13"/>
    <mergeCell ref="A16:C17"/>
    <mergeCell ref="E16:E17"/>
    <mergeCell ref="B14:B15"/>
    <mergeCell ref="D14:D15"/>
    <mergeCell ref="E14:E15"/>
    <mergeCell ref="F14:F15"/>
    <mergeCell ref="G14:G15"/>
    <mergeCell ref="W13:AA19"/>
    <mergeCell ref="I14:I15"/>
    <mergeCell ref="J14:J15"/>
    <mergeCell ref="K14:K15"/>
    <mergeCell ref="L14:L15"/>
    <mergeCell ref="I12:I13"/>
    <mergeCell ref="J12:J13"/>
    <mergeCell ref="K12:K13"/>
    <mergeCell ref="L12:L13"/>
    <mergeCell ref="M12:N13"/>
    <mergeCell ref="M14:N15"/>
    <mergeCell ref="K16:K17"/>
    <mergeCell ref="L16:L17"/>
    <mergeCell ref="Q29:U34"/>
    <mergeCell ref="H14:H15"/>
    <mergeCell ref="Q18:Q19"/>
    <mergeCell ref="S18:U18"/>
    <mergeCell ref="M19:N19"/>
    <mergeCell ref="S19:U19"/>
    <mergeCell ref="D50:G50"/>
    <mergeCell ref="M20:N20"/>
    <mergeCell ref="A18:N18"/>
    <mergeCell ref="D51:G51"/>
    <mergeCell ref="W21:AA27"/>
    <mergeCell ref="B22:B24"/>
    <mergeCell ref="D22:N22"/>
    <mergeCell ref="D23:N23"/>
    <mergeCell ref="D24:N24"/>
    <mergeCell ref="E25:F25"/>
    <mergeCell ref="K25:N25"/>
    <mergeCell ref="M21:N21"/>
    <mergeCell ref="Q21:U27"/>
    <mergeCell ref="B26:C26"/>
    <mergeCell ref="D26:I26"/>
    <mergeCell ref="K26:N26"/>
  </mergeCells>
  <conditionalFormatting sqref="D1:D2 D9:D10 D12:D16 D19:D21 D32:D38 D41:D43 D48:D1048576 D5:D7">
    <cfRule type="cellIs" dxfId="3" priority="3" operator="equal">
      <formula>"DS"</formula>
    </cfRule>
    <cfRule type="cellIs" dxfId="2" priority="4" operator="equal">
      <formula>"DA"</formula>
    </cfRule>
  </conditionalFormatting>
  <conditionalFormatting sqref="D3:D4">
    <cfRule type="cellIs" dxfId="1" priority="1" operator="equal">
      <formula>"DS"</formula>
    </cfRule>
    <cfRule type="cellIs" dxfId="0" priority="2" operator="equal">
      <formula>"DA"</formula>
    </cfRule>
  </conditionalFormatting>
  <printOptions horizontalCentered="1" verticalCentered="1"/>
  <pageMargins left="0.15748031496062992" right="0.23622047244094491" top="0.55118110236220474" bottom="0.15748031496062992" header="0.31496062992125984" footer="0.15748031496062992"/>
  <pageSetup paperSize="9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Sem I</vt:lpstr>
      <vt:lpstr>Sem II</vt:lpstr>
      <vt:lpstr>Sem III</vt:lpstr>
      <vt:lpstr>Sem IV</vt:lpstr>
      <vt:lpstr>'Sem I'!Print_Area</vt:lpstr>
      <vt:lpstr>'Sem II'!Print_Area</vt:lpstr>
      <vt:lpstr>'Sem III'!Print_Area</vt:lpstr>
      <vt:lpstr>'Sem IV'!Print_Area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Petrisor</dc:creator>
  <cp:lastModifiedBy>Ondina</cp:lastModifiedBy>
  <cp:lastPrinted>2022-06-28T06:12:31Z</cp:lastPrinted>
  <dcterms:created xsi:type="dcterms:W3CDTF">2015-06-05T18:19:34Z</dcterms:created>
  <dcterms:modified xsi:type="dcterms:W3CDTF">2022-07-03T12:15:13Z</dcterms:modified>
</cp:coreProperties>
</file>