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Klingo\_FILS\2021-2022\Departament\Planuri de invatzamant 2022.06\"/>
    </mc:Choice>
  </mc:AlternateContent>
  <xr:revisionPtr revIDLastSave="0" documentId="13_ncr:1_{EFB105F3-E317-406C-9FB4-EA5F10BBA4F1}" xr6:coauthVersionLast="47" xr6:coauthVersionMax="47" xr10:uidLastSave="{00000000-0000-0000-0000-000000000000}"/>
  <bookViews>
    <workbookView xWindow="6216" yWindow="684" windowWidth="18480" windowHeight="13560" activeTab="3" xr2:uid="{00000000-000D-0000-FFFF-FFFF00000000}"/>
  </bookViews>
  <sheets>
    <sheet name="Sem I" sheetId="19" r:id="rId1"/>
    <sheet name="Sem II" sheetId="30" r:id="rId2"/>
    <sheet name="Sem III" sheetId="31" r:id="rId3"/>
    <sheet name="Sem IV" sheetId="32" r:id="rId4"/>
  </sheets>
  <definedNames>
    <definedName name="_xlnm.Print_Area" localSheetId="0">'Sem I'!$A$1:$N$28</definedName>
    <definedName name="_xlnm.Print_Area" localSheetId="1">'Sem II'!$A$1:$N$28</definedName>
    <definedName name="_xlnm.Print_Area" localSheetId="2">'Sem III'!$A$1:$N$30</definedName>
    <definedName name="_xlnm.Print_Area" localSheetId="3">'Sem IV'!$A$1:$N$25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32" l="1"/>
  <c r="J11" i="32"/>
  <c r="K20" i="31" l="1"/>
  <c r="L20" i="31" s="1"/>
  <c r="K10" i="32"/>
  <c r="K18" i="30" l="1"/>
  <c r="L18" i="30" s="1"/>
  <c r="K18" i="19" l="1"/>
  <c r="L18" i="19" s="1"/>
  <c r="J17" i="31"/>
  <c r="J16" i="31"/>
  <c r="J15" i="30"/>
  <c r="J14" i="30"/>
  <c r="J16" i="19"/>
  <c r="J15" i="19"/>
  <c r="D19" i="19"/>
  <c r="D18" i="32" l="1"/>
  <c r="D16" i="32"/>
  <c r="K14" i="32"/>
  <c r="L14" i="32" s="1"/>
  <c r="N12" i="32"/>
  <c r="M12" i="32"/>
  <c r="I12" i="32"/>
  <c r="H12" i="32"/>
  <c r="G12" i="32"/>
  <c r="F12" i="32"/>
  <c r="I11" i="32"/>
  <c r="H11" i="32"/>
  <c r="G11" i="32"/>
  <c r="F11" i="32"/>
  <c r="E11" i="32"/>
  <c r="L10" i="32"/>
  <c r="K9" i="32"/>
  <c r="D23" i="31"/>
  <c r="D22" i="31"/>
  <c r="D21" i="31"/>
  <c r="K19" i="31"/>
  <c r="L19" i="31" s="1"/>
  <c r="N17" i="31"/>
  <c r="M17" i="31"/>
  <c r="I17" i="31"/>
  <c r="H17" i="31"/>
  <c r="G17" i="31"/>
  <c r="F17" i="31"/>
  <c r="I16" i="31"/>
  <c r="H16" i="31"/>
  <c r="G16" i="31"/>
  <c r="F16" i="31"/>
  <c r="E16" i="31"/>
  <c r="K14" i="31"/>
  <c r="L14" i="31" s="1"/>
  <c r="K12" i="31"/>
  <c r="L12" i="31" s="1"/>
  <c r="K11" i="31"/>
  <c r="L11" i="31" s="1"/>
  <c r="K10" i="31"/>
  <c r="L10" i="31" s="1"/>
  <c r="K9" i="31"/>
  <c r="L9" i="31" s="1"/>
  <c r="D21" i="30"/>
  <c r="D19" i="30"/>
  <c r="K17" i="30"/>
  <c r="L17" i="30" s="1"/>
  <c r="N15" i="30"/>
  <c r="M15" i="30"/>
  <c r="I15" i="30"/>
  <c r="H15" i="30"/>
  <c r="G15" i="30"/>
  <c r="F15" i="30"/>
  <c r="I14" i="30"/>
  <c r="H14" i="30"/>
  <c r="G14" i="30"/>
  <c r="F14" i="30"/>
  <c r="E14" i="30"/>
  <c r="K13" i="30"/>
  <c r="L13" i="30" s="1"/>
  <c r="K12" i="30"/>
  <c r="L12" i="30" s="1"/>
  <c r="K11" i="30"/>
  <c r="L11" i="30" s="1"/>
  <c r="K10" i="30"/>
  <c r="L10" i="30" s="1"/>
  <c r="K9" i="30"/>
  <c r="L9" i="30" s="1"/>
  <c r="D21" i="19"/>
  <c r="K14" i="19"/>
  <c r="L14" i="19" s="1"/>
  <c r="K11" i="32" l="1"/>
  <c r="L16" i="31"/>
  <c r="L14" i="30"/>
  <c r="L9" i="32"/>
  <c r="L11" i="32" s="1"/>
  <c r="K16" i="31"/>
  <c r="K14" i="30"/>
  <c r="N16" i="19"/>
  <c r="M16" i="19"/>
  <c r="I16" i="19"/>
  <c r="H16" i="19"/>
  <c r="G16" i="19"/>
  <c r="F16" i="19"/>
  <c r="I15" i="19"/>
  <c r="H15" i="19"/>
  <c r="G15" i="19"/>
  <c r="F15" i="19"/>
  <c r="E15" i="19"/>
  <c r="K13" i="19"/>
  <c r="L13" i="19" s="1"/>
  <c r="K12" i="19"/>
  <c r="L12" i="19" s="1"/>
  <c r="K11" i="19"/>
  <c r="L11" i="19" s="1"/>
  <c r="K10" i="19"/>
  <c r="L10" i="19" s="1"/>
  <c r="K9" i="19"/>
  <c r="L9" i="19" l="1"/>
  <c r="L15" i="19" s="1"/>
  <c r="K15" i="19"/>
</calcChain>
</file>

<file path=xl/sharedStrings.xml><?xml version="1.0" encoding="utf-8"?>
<sst xmlns="http://schemas.openxmlformats.org/spreadsheetml/2006/main" count="293" uniqueCount="109">
  <si>
    <t>Nr. ECTS</t>
  </si>
  <si>
    <t>Ore/săptămână</t>
  </si>
  <si>
    <t>Codul disciplinei</t>
  </si>
  <si>
    <t xml:space="preserve">Denumirea disciplinei </t>
  </si>
  <si>
    <t>C</t>
  </si>
  <si>
    <t>S</t>
  </si>
  <si>
    <t>L</t>
  </si>
  <si>
    <t>P</t>
  </si>
  <si>
    <t>Forma de evaluare</t>
  </si>
  <si>
    <t>Total ore</t>
  </si>
  <si>
    <t xml:space="preserve">Discipline Obligatorii (Ob) </t>
  </si>
  <si>
    <t>Discipline opționale (Op)</t>
  </si>
  <si>
    <t>V</t>
  </si>
  <si>
    <t>E</t>
  </si>
  <si>
    <t>Tip disciplină</t>
  </si>
  <si>
    <t>Mihnea Cosmin COSTOIU</t>
  </si>
  <si>
    <t>Aviz Serviciu Calitate</t>
  </si>
  <si>
    <t>Petrișor-Laurențiu ȚUCĂ</t>
  </si>
  <si>
    <t>Activități asistate</t>
  </si>
  <si>
    <t>Anul univeristar:</t>
  </si>
  <si>
    <t>Anul de studii:</t>
  </si>
  <si>
    <t>Semestrul:</t>
  </si>
  <si>
    <t>II</t>
  </si>
  <si>
    <t>Rector,</t>
  </si>
  <si>
    <t>Decan,</t>
  </si>
  <si>
    <t>Director departament,</t>
  </si>
  <si>
    <t>Ex.</t>
  </si>
  <si>
    <t>Discipline facultative (F)</t>
  </si>
  <si>
    <t>Statistici:</t>
  </si>
  <si>
    <t>I</t>
  </si>
  <si>
    <t>2022 - 2023</t>
  </si>
  <si>
    <t>Detalii privind completare documentului de lucru</t>
  </si>
  <si>
    <t>Număr:</t>
  </si>
  <si>
    <t>ECTS/Ore:</t>
  </si>
  <si>
    <r>
      <t xml:space="preserve">Numărul de Examene și de Verificări se calculează automat pentru disciplinele Obligatorii și pentru cele Opționale, pentru cele Facultative nefiind necesar să fie contorizat. </t>
    </r>
    <r>
      <rPr>
        <b/>
        <sz val="11"/>
        <color rgb="FF000000"/>
        <rFont val="Calibri"/>
        <family val="2"/>
        <charset val="238"/>
        <scheme val="minor"/>
      </rPr>
      <t>Foarte important</t>
    </r>
    <r>
      <rPr>
        <sz val="11"/>
        <color rgb="FF000000"/>
        <rFont val="Calibri"/>
        <family val="2"/>
        <charset val="238"/>
        <scheme val="minor"/>
      </rPr>
      <t>:</t>
    </r>
    <r>
      <rPr>
        <sz val="11"/>
        <color rgb="FF000000"/>
        <rFont val="Calibri"/>
        <family val="2"/>
        <scheme val="minor"/>
      </rPr>
      <t xml:space="preserve"> în coloana „</t>
    </r>
    <r>
      <rPr>
        <i/>
        <sz val="11"/>
        <color rgb="FF000000"/>
        <rFont val="Calibri"/>
        <family val="2"/>
        <charset val="238"/>
        <scheme val="minor"/>
      </rPr>
      <t>Forma de evaluare</t>
    </r>
    <r>
      <rPr>
        <sz val="11"/>
        <color rgb="FF000000"/>
        <rFont val="Calibri"/>
        <family val="2"/>
        <scheme val="minor"/>
      </rPr>
      <t>” se completează doar cu una dintre literele „E” sau „</t>
    </r>
    <r>
      <rPr>
        <i/>
        <sz val="11"/>
        <color rgb="FF000000"/>
        <rFont val="Calibri"/>
        <family val="2"/>
        <charset val="238"/>
        <scheme val="minor"/>
      </rPr>
      <t>V</t>
    </r>
    <r>
      <rPr>
        <sz val="11"/>
        <color rgb="FF000000"/>
        <rFont val="Calibri"/>
        <family val="2"/>
        <scheme val="minor"/>
      </rPr>
      <t>”.</t>
    </r>
  </si>
  <si>
    <t>Discipline Obligatorii:</t>
  </si>
  <si>
    <t>Discipline Opționale:</t>
  </si>
  <si>
    <t>Discipline Facultative:</t>
  </si>
  <si>
    <t>Ver.</t>
  </si>
  <si>
    <t>TOTAL NUMĂR 
DE ORE</t>
  </si>
  <si>
    <t>DS</t>
  </si>
  <si>
    <t>Nr. Crt.</t>
  </si>
  <si>
    <t>Stud. Ind.</t>
  </si>
  <si>
    <t>2023 - 2024</t>
  </si>
  <si>
    <t>DA</t>
  </si>
  <si>
    <t>Disciplină de sinteză</t>
  </si>
  <si>
    <t>Disciplină de aprofundare</t>
  </si>
  <si>
    <r>
      <t xml:space="preserve">Activitățile asiatate integral (coloana K) și Studiul individual (coloana L) se completează automat, pe bază de calcul în urma introducerii numărului de ECTS (coloana E) și a numărului de ore pentru activitățile didactice (coloanele </t>
    </r>
    <r>
      <rPr>
        <i/>
        <sz val="11"/>
        <color rgb="FF000000"/>
        <rFont val="Calibri"/>
        <family val="2"/>
        <charset val="238"/>
        <scheme val="minor"/>
      </rPr>
      <t>F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charset val="238"/>
        <scheme val="minor"/>
      </rPr>
      <t>G</t>
    </r>
    <r>
      <rPr>
        <sz val="11"/>
        <color rgb="FF000000"/>
        <rFont val="Calibri"/>
        <family val="2"/>
        <scheme val="minor"/>
      </rPr>
      <t xml:space="preserve"> , </t>
    </r>
    <r>
      <rPr>
        <i/>
        <sz val="11"/>
        <color rgb="FF000000"/>
        <rFont val="Calibri"/>
        <family val="2"/>
        <charset val="238"/>
        <scheme val="minor"/>
      </rPr>
      <t>H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charset val="238"/>
        <scheme val="minor"/>
      </rPr>
      <t>I</t>
    </r>
    <r>
      <rPr>
        <sz val="11"/>
        <color rgb="FF000000"/>
        <rFont val="Calibri"/>
        <family val="2"/>
        <scheme val="minor"/>
      </rPr>
      <t xml:space="preserve"> și </t>
    </r>
    <r>
      <rPr>
        <i/>
        <sz val="11"/>
        <color rgb="FF000000"/>
        <rFont val="Calibri"/>
        <family val="2"/>
        <charset val="238"/>
        <scheme val="minor"/>
      </rPr>
      <t>J</t>
    </r>
    <r>
      <rPr>
        <sz val="11"/>
        <color rgb="FF000000"/>
        <rFont val="Calibri"/>
        <family val="2"/>
        <scheme val="minor"/>
      </rPr>
      <t>).</t>
    </r>
  </si>
  <si>
    <t>2022 - 2024</t>
  </si>
  <si>
    <t>Plan de învățământ masterat</t>
  </si>
  <si>
    <t>Cer</t>
  </si>
  <si>
    <t>Cristian DRAGOMIRESCU</t>
  </si>
  <si>
    <t>George DRĂGOI</t>
  </si>
  <si>
    <t>Inginerie şi management</t>
  </si>
  <si>
    <t>Administrarea şi ingineria afacerilor - Business Administration and Engineering</t>
  </si>
  <si>
    <t>Programul de studii:</t>
  </si>
  <si>
    <t>Domeniul:</t>
  </si>
  <si>
    <t>UPB.12.M1.O.01-01</t>
  </si>
  <si>
    <t>UPB.12.M1.O.01-02</t>
  </si>
  <si>
    <t>UPB.12.M1.O.01-03</t>
  </si>
  <si>
    <t>UPB.12.M1.O.01-04</t>
  </si>
  <si>
    <t>UPB.12.M1.O.01-05</t>
  </si>
  <si>
    <t>UPB.12.M1.O.01-06</t>
  </si>
  <si>
    <t>UPB.12.M2.O.01-01</t>
  </si>
  <si>
    <t>UPB.12.M2.O.01-02</t>
  </si>
  <si>
    <t>UPB.12.M2.O.01-03</t>
  </si>
  <si>
    <t>UPB.12.M2.O.01-04</t>
  </si>
  <si>
    <t>UPB.12.M2.O.01-05</t>
  </si>
  <si>
    <t>Cercetare științifică II/ 
Scientific research II</t>
  </si>
  <si>
    <t>UPB.12.M3.O.01-01</t>
  </si>
  <si>
    <t>UPB.12.M3.O.01-02</t>
  </si>
  <si>
    <t>UPB.12.M3.O.01-03</t>
  </si>
  <si>
    <t>UPB.12.M3.O.01-04</t>
  </si>
  <si>
    <t>UPB.12.M1.L.01-01</t>
  </si>
  <si>
    <t>Marketing Industrial/ 
Industrial Marketing</t>
  </si>
  <si>
    <t>Management financiar/ 
Financial Management</t>
  </si>
  <si>
    <t>Managementul sistemelor informationale/ Management of Information Systems</t>
  </si>
  <si>
    <t>Sisteme dinamice conduse de evenimente/ Event Driven Dynamic Systems</t>
  </si>
  <si>
    <t>Comert si tranzactii internationale/ International Trade and Transactions</t>
  </si>
  <si>
    <t>Cercetare științifică I/ 
Scientific research I</t>
  </si>
  <si>
    <t>Management strategic/ 
Strategic Management</t>
  </si>
  <si>
    <t>Metode numerice pentru sistemele economice/ 
Numerical Methods for Economic Systems</t>
  </si>
  <si>
    <t>Procesare datelor si semnalelor pentru afaceri/ 
Data and Signal Processing for Business</t>
  </si>
  <si>
    <t>Modele culturale in afaceri si managementul diversitatii/ Business Cultural Models and Diversity Management</t>
  </si>
  <si>
    <t>UPB.12.M2.L.01-01</t>
  </si>
  <si>
    <t>UPB.12.M2.L.01-02</t>
  </si>
  <si>
    <t>Comunicare educațională (RO)</t>
  </si>
  <si>
    <t>Psihopedagogia adolescenților, tinerilor și adulților (RO)</t>
  </si>
  <si>
    <t>Proiectarea și managementul programelor educaționale (RO)</t>
  </si>
  <si>
    <t>Didactica domeniului și dezvoltări în didactica specializării (RO)</t>
  </si>
  <si>
    <t>Managementul conflictelor (RO)</t>
  </si>
  <si>
    <t>Practica pedagogică (RO)</t>
  </si>
  <si>
    <t>Managementul proiectelor/ 
Project Management</t>
  </si>
  <si>
    <t>Predictia evolutiei sistemelor/ 
Prediction of System Evolution</t>
  </si>
  <si>
    <t>Modelarea sistemelor complexe/ 
odeling of Complex Systems</t>
  </si>
  <si>
    <t>Cercetare științifică III/ 
Scientific research III</t>
  </si>
  <si>
    <t>UPB.12.M3.A.01-01</t>
  </si>
  <si>
    <t>UPB.12.M3.A.01-02</t>
  </si>
  <si>
    <t>Antreprenoriat in tehnologia informației și comunicațiilor/ Information and Communications Technology Entrepreneurship</t>
  </si>
  <si>
    <t>UPB.12.M4.O.01-02</t>
  </si>
  <si>
    <t>Etics/ Etică</t>
  </si>
  <si>
    <t>Research, practice research and dissertation preparation/ Cercetare ştiinţifică, practică de cercetare şi elaborare disertaţie</t>
  </si>
  <si>
    <t>UPB.12.M4.O.01-01</t>
  </si>
  <si>
    <t>UPB.12.M3.L.01-01</t>
  </si>
  <si>
    <t>UPB.12.M3.L.01-02</t>
  </si>
  <si>
    <t>UPB.12.M4.L.01-01</t>
  </si>
  <si>
    <t>Antreprenoriat in tehnologie/ Technology Entrepreneurship</t>
  </si>
  <si>
    <t>Examen de absolvire, Nivelul II</t>
  </si>
  <si>
    <t>UPB.12.M4.L.01-02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</si>
</sst>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1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/>
    <xf numFmtId="0" fontId="1" fillId="0" borderId="0" xfId="0" applyFont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9" borderId="51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53" xfId="0" applyFont="1" applyBorder="1" applyAlignment="1">
      <alignment horizontal="right" vertical="center" wrapText="1"/>
    </xf>
    <xf numFmtId="0" fontId="0" fillId="0" borderId="4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8" borderId="1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0" fillId="5" borderId="0" xfId="0" applyFill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6" borderId="22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10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</cellXfs>
  <cellStyles count="2">
    <cellStyle name="Normal" xfId="0" builtinId="0"/>
    <cellStyle name="Normal 2" xfId="1" xr:uid="{F1ED4C29-A1A8-481B-97CB-BB6785421270}"/>
  </cellStyles>
  <dxfs count="34"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99CC"/>
      <color rgb="FFFFFF99"/>
      <color rgb="FF00FF99"/>
      <color rgb="FFCD54DA"/>
      <color rgb="FFFFCC66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2</xdr:col>
      <xdr:colOff>385082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1C75A32-2CB3-4290-B04D-C70FCFE96D53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501650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10881</xdr:colOff>
      <xdr:row>0</xdr:row>
      <xdr:rowOff>0</xdr:rowOff>
    </xdr:from>
    <xdr:to>
      <xdr:col>11</xdr:col>
      <xdr:colOff>372957</xdr:colOff>
      <xdr:row>1</xdr:row>
      <xdr:rowOff>54524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73CF05-5090-4A32-9C1A-66DC6CAD9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5338" y="0"/>
          <a:ext cx="1461534" cy="7838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2</xdr:col>
      <xdr:colOff>388283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2E6B151-1E06-401E-AD58-68CD589A4D32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8968</xdr:colOff>
      <xdr:row>0</xdr:row>
      <xdr:rowOff>0</xdr:rowOff>
    </xdr:from>
    <xdr:to>
      <xdr:col>11</xdr:col>
      <xdr:colOff>376808</xdr:colOff>
      <xdr:row>1</xdr:row>
      <xdr:rowOff>57726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51F1E7-7F93-498E-B434-373A1A4CD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0074" y="0"/>
          <a:ext cx="1461534" cy="7838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2</xdr:col>
      <xdr:colOff>385082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E84E5C8-25A9-4343-8A76-F23BE4180FD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10887</xdr:colOff>
      <xdr:row>0</xdr:row>
      <xdr:rowOff>0</xdr:rowOff>
    </xdr:from>
    <xdr:to>
      <xdr:col>11</xdr:col>
      <xdr:colOff>372964</xdr:colOff>
      <xdr:row>1</xdr:row>
      <xdr:rowOff>54524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3626DF-A3BD-4BA7-9223-662E2CD14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5344" y="0"/>
          <a:ext cx="1461534" cy="7838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2</xdr:col>
      <xdr:colOff>390525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5D68904-0615-4B56-B808-5D1EB0EC8992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0</xdr:colOff>
      <xdr:row>0</xdr:row>
      <xdr:rowOff>22860</xdr:rowOff>
    </xdr:from>
    <xdr:to>
      <xdr:col>11</xdr:col>
      <xdr:colOff>364254</xdr:colOff>
      <xdr:row>1</xdr:row>
      <xdr:rowOff>82827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337E16-D39F-4199-B0D8-3B265C7F6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4660" y="22860"/>
          <a:ext cx="1461534" cy="783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AA675-59E4-4321-89ED-B78E04DEFD5F}">
  <dimension ref="A1:AA31"/>
  <sheetViews>
    <sheetView view="pageBreakPreview" zoomScale="70" zoomScaleNormal="70" zoomScaleSheetLayoutView="70" workbookViewId="0">
      <selection activeCell="F34" sqref="F34"/>
    </sheetView>
  </sheetViews>
  <sheetFormatPr defaultRowHeight="14.4" x14ac:dyDescent="0.3"/>
  <cols>
    <col min="1" max="1" width="4.6640625" style="23" customWidth="1"/>
    <col min="2" max="2" width="12.77734375" customWidth="1"/>
    <col min="3" max="3" width="40.77734375" customWidth="1"/>
    <col min="4" max="4" width="10.44140625" customWidth="1"/>
    <col min="5" max="5" width="6" customWidth="1"/>
    <col min="6" max="10" width="5.5546875" customWidth="1"/>
    <col min="11" max="11" width="16" customWidth="1"/>
    <col min="13" max="14" width="4.6640625" style="6" customWidth="1"/>
  </cols>
  <sheetData>
    <row r="1" spans="1:27" ht="57" customHeight="1" thickBot="1" x14ac:dyDescent="0.4">
      <c r="B1" s="2"/>
      <c r="C1" s="4"/>
      <c r="D1" s="158" t="s">
        <v>49</v>
      </c>
      <c r="E1" s="158"/>
      <c r="F1" s="158"/>
      <c r="G1" s="158"/>
      <c r="H1" s="158"/>
      <c r="I1" s="1"/>
      <c r="J1" s="1"/>
      <c r="K1" s="5"/>
      <c r="L1" s="144"/>
      <c r="M1" s="144"/>
      <c r="Q1" s="145" t="s">
        <v>31</v>
      </c>
      <c r="R1" s="146"/>
      <c r="S1" s="146"/>
      <c r="T1" s="146"/>
      <c r="U1" s="147"/>
    </row>
    <row r="2" spans="1:27" ht="15" customHeight="1" x14ac:dyDescent="0.3">
      <c r="B2" s="148"/>
      <c r="C2" s="148"/>
      <c r="D2" s="102" t="s">
        <v>48</v>
      </c>
      <c r="E2" s="102"/>
      <c r="F2" s="102"/>
      <c r="G2" s="102"/>
      <c r="H2" s="102"/>
      <c r="K2" s="8" t="s">
        <v>19</v>
      </c>
      <c r="L2" s="148" t="s">
        <v>30</v>
      </c>
      <c r="M2" s="148"/>
      <c r="Q2" s="149">
        <v>1</v>
      </c>
      <c r="R2" s="152" t="s">
        <v>47</v>
      </c>
      <c r="S2" s="153"/>
      <c r="T2" s="153"/>
      <c r="U2" s="154"/>
    </row>
    <row r="3" spans="1:27" ht="14.4" customHeight="1" x14ac:dyDescent="0.3">
      <c r="B3" s="7" t="s">
        <v>56</v>
      </c>
      <c r="C3" s="148" t="s">
        <v>53</v>
      </c>
      <c r="D3" s="148"/>
      <c r="E3" s="148"/>
      <c r="F3" s="148"/>
      <c r="G3" s="148"/>
      <c r="H3" s="68"/>
      <c r="K3" s="8" t="s">
        <v>20</v>
      </c>
      <c r="L3" s="148" t="s">
        <v>29</v>
      </c>
      <c r="M3" s="148"/>
      <c r="Q3" s="150"/>
      <c r="R3" s="118"/>
      <c r="S3" s="119"/>
      <c r="T3" s="119"/>
      <c r="U3" s="120"/>
    </row>
    <row r="4" spans="1:27" ht="15.75" customHeight="1" x14ac:dyDescent="0.3">
      <c r="B4" s="8" t="s">
        <v>55</v>
      </c>
      <c r="C4" s="155" t="s">
        <v>54</v>
      </c>
      <c r="D4" s="155"/>
      <c r="E4" s="155"/>
      <c r="F4" s="155"/>
      <c r="G4" s="155"/>
      <c r="H4" s="155"/>
      <c r="K4" s="8" t="s">
        <v>21</v>
      </c>
      <c r="L4" s="155" t="s">
        <v>29</v>
      </c>
      <c r="M4" s="155"/>
      <c r="Q4" s="150"/>
      <c r="R4" s="118"/>
      <c r="S4" s="119"/>
      <c r="T4" s="119"/>
      <c r="U4" s="120"/>
    </row>
    <row r="5" spans="1:27" ht="12" customHeight="1" thickBot="1" x14ac:dyDescent="0.35">
      <c r="B5" s="13"/>
      <c r="C5" s="3"/>
      <c r="D5" s="3"/>
      <c r="E5" s="3"/>
      <c r="F5" s="3"/>
      <c r="G5" s="3"/>
      <c r="H5" s="10"/>
      <c r="I5" s="10"/>
      <c r="J5" s="10"/>
      <c r="K5" s="11"/>
      <c r="L5" s="9"/>
      <c r="M5" s="3"/>
      <c r="Q5" s="150"/>
      <c r="R5" s="118"/>
      <c r="S5" s="119"/>
      <c r="T5" s="119"/>
      <c r="U5" s="120"/>
    </row>
    <row r="6" spans="1:27" s="15" customFormat="1" ht="16.5" customHeight="1" x14ac:dyDescent="0.3">
      <c r="A6" s="124" t="s">
        <v>41</v>
      </c>
      <c r="B6" s="138" t="s">
        <v>2</v>
      </c>
      <c r="C6" s="138" t="s">
        <v>3</v>
      </c>
      <c r="D6" s="138" t="s">
        <v>14</v>
      </c>
      <c r="E6" s="156" t="s">
        <v>0</v>
      </c>
      <c r="F6" s="138" t="s">
        <v>1</v>
      </c>
      <c r="G6" s="138"/>
      <c r="H6" s="138"/>
      <c r="I6" s="138"/>
      <c r="J6" s="56"/>
      <c r="K6" s="138" t="s">
        <v>9</v>
      </c>
      <c r="L6" s="138"/>
      <c r="M6" s="138" t="s">
        <v>8</v>
      </c>
      <c r="N6" s="139"/>
      <c r="Q6" s="150"/>
      <c r="R6" s="118"/>
      <c r="S6" s="119"/>
      <c r="T6" s="119"/>
      <c r="U6" s="120"/>
    </row>
    <row r="7" spans="1:27" ht="15" thickBot="1" x14ac:dyDescent="0.35">
      <c r="A7" s="125"/>
      <c r="B7" s="140"/>
      <c r="C7" s="140"/>
      <c r="D7" s="140"/>
      <c r="E7" s="157"/>
      <c r="F7" s="12" t="s">
        <v>4</v>
      </c>
      <c r="G7" s="12" t="s">
        <v>5</v>
      </c>
      <c r="H7" s="12" t="s">
        <v>6</v>
      </c>
      <c r="I7" s="12" t="s">
        <v>7</v>
      </c>
      <c r="J7" s="59" t="s">
        <v>50</v>
      </c>
      <c r="K7" s="12" t="s">
        <v>18</v>
      </c>
      <c r="L7" s="12" t="s">
        <v>42</v>
      </c>
      <c r="M7" s="140"/>
      <c r="N7" s="141"/>
      <c r="Q7" s="150"/>
      <c r="R7" s="118"/>
      <c r="S7" s="119"/>
      <c r="T7" s="119"/>
      <c r="U7" s="120"/>
    </row>
    <row r="8" spans="1:27" ht="15" thickBot="1" x14ac:dyDescent="0.35">
      <c r="A8" s="126" t="s">
        <v>10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8"/>
      <c r="Q8" s="151"/>
      <c r="R8" s="121"/>
      <c r="S8" s="122"/>
      <c r="T8" s="122"/>
      <c r="U8" s="123"/>
    </row>
    <row r="9" spans="1:27" ht="30" customHeight="1" x14ac:dyDescent="0.3">
      <c r="A9" s="31">
        <v>1</v>
      </c>
      <c r="B9" s="83" t="s">
        <v>57</v>
      </c>
      <c r="C9" s="70" t="s">
        <v>74</v>
      </c>
      <c r="D9" s="45" t="s">
        <v>40</v>
      </c>
      <c r="E9" s="83">
        <v>4</v>
      </c>
      <c r="F9" s="83">
        <v>2</v>
      </c>
      <c r="G9" s="83"/>
      <c r="H9" s="83">
        <v>1</v>
      </c>
      <c r="I9" s="83"/>
      <c r="J9" s="83"/>
      <c r="K9" s="83">
        <f>SUM(F9:I9)*14</f>
        <v>42</v>
      </c>
      <c r="L9" s="83">
        <f>E9*25-K9</f>
        <v>58</v>
      </c>
      <c r="M9" s="142" t="s">
        <v>13</v>
      </c>
      <c r="N9" s="143"/>
      <c r="Q9" s="116">
        <v>2</v>
      </c>
      <c r="R9" s="159" t="s">
        <v>34</v>
      </c>
      <c r="S9" s="160"/>
      <c r="T9" s="160"/>
      <c r="U9" s="161"/>
    </row>
    <row r="10" spans="1:27" ht="30" customHeight="1" x14ac:dyDescent="0.3">
      <c r="A10" s="32">
        <v>2</v>
      </c>
      <c r="B10" s="86" t="s">
        <v>58</v>
      </c>
      <c r="C10" s="38" t="s">
        <v>75</v>
      </c>
      <c r="D10" s="42" t="s">
        <v>40</v>
      </c>
      <c r="E10" s="86">
        <v>4</v>
      </c>
      <c r="F10" s="86">
        <v>2</v>
      </c>
      <c r="G10" s="86"/>
      <c r="H10" s="86">
        <v>1</v>
      </c>
      <c r="I10" s="86">
        <v>1</v>
      </c>
      <c r="J10" s="86"/>
      <c r="K10" s="86">
        <f>SUM(F10:I10)*14</f>
        <v>56</v>
      </c>
      <c r="L10" s="86">
        <f>E10*25-K10</f>
        <v>44</v>
      </c>
      <c r="M10" s="162" t="s">
        <v>13</v>
      </c>
      <c r="N10" s="163"/>
      <c r="Q10" s="150"/>
      <c r="R10" s="118"/>
      <c r="S10" s="119"/>
      <c r="T10" s="119"/>
      <c r="U10" s="120"/>
    </row>
    <row r="11" spans="1:27" ht="30" customHeight="1" x14ac:dyDescent="0.3">
      <c r="A11" s="32">
        <v>3</v>
      </c>
      <c r="B11" s="86" t="s">
        <v>59</v>
      </c>
      <c r="C11" s="38" t="s">
        <v>76</v>
      </c>
      <c r="D11" s="42" t="s">
        <v>44</v>
      </c>
      <c r="E11" s="86">
        <v>4</v>
      </c>
      <c r="F11" s="86">
        <v>2</v>
      </c>
      <c r="G11" s="86"/>
      <c r="H11" s="86">
        <v>1</v>
      </c>
      <c r="I11" s="86"/>
      <c r="J11" s="86"/>
      <c r="K11" s="86">
        <f>SUM(F11:I11)*14</f>
        <v>42</v>
      </c>
      <c r="L11" s="86">
        <f>E11*25-K11</f>
        <v>58</v>
      </c>
      <c r="M11" s="162" t="s">
        <v>13</v>
      </c>
      <c r="N11" s="163"/>
      <c r="Q11" s="150"/>
      <c r="R11" s="118"/>
      <c r="S11" s="119"/>
      <c r="T11" s="119"/>
      <c r="U11" s="120"/>
    </row>
    <row r="12" spans="1:27" ht="30" customHeight="1" x14ac:dyDescent="0.3">
      <c r="A12" s="99">
        <v>4</v>
      </c>
      <c r="B12" s="86" t="s">
        <v>60</v>
      </c>
      <c r="C12" s="38" t="s">
        <v>77</v>
      </c>
      <c r="D12" s="42" t="s">
        <v>44</v>
      </c>
      <c r="E12" s="86">
        <v>4</v>
      </c>
      <c r="F12" s="86">
        <v>2</v>
      </c>
      <c r="G12" s="86"/>
      <c r="H12" s="86">
        <v>1</v>
      </c>
      <c r="I12" s="86"/>
      <c r="J12" s="86"/>
      <c r="K12" s="86">
        <f t="shared" ref="K12:K13" si="0">SUM(F12:I12)*14</f>
        <v>42</v>
      </c>
      <c r="L12" s="86">
        <f t="shared" ref="L12:L14" si="1">E12*25-K12</f>
        <v>58</v>
      </c>
      <c r="M12" s="162" t="s">
        <v>13</v>
      </c>
      <c r="N12" s="163"/>
      <c r="Q12" s="150"/>
      <c r="R12" s="118"/>
      <c r="S12" s="119"/>
      <c r="T12" s="119"/>
      <c r="U12" s="120"/>
    </row>
    <row r="13" spans="1:27" ht="30" customHeight="1" x14ac:dyDescent="0.3">
      <c r="A13" s="32">
        <v>5</v>
      </c>
      <c r="B13" s="86" t="s">
        <v>61</v>
      </c>
      <c r="C13" s="38" t="s">
        <v>78</v>
      </c>
      <c r="D13" s="42" t="s">
        <v>44</v>
      </c>
      <c r="E13" s="86">
        <v>4</v>
      </c>
      <c r="F13" s="86">
        <v>2</v>
      </c>
      <c r="G13" s="86"/>
      <c r="H13" s="86">
        <v>1</v>
      </c>
      <c r="I13" s="86"/>
      <c r="J13" s="86"/>
      <c r="K13" s="86">
        <f t="shared" si="0"/>
        <v>42</v>
      </c>
      <c r="L13" s="86">
        <f t="shared" si="1"/>
        <v>58</v>
      </c>
      <c r="M13" s="162" t="s">
        <v>13</v>
      </c>
      <c r="N13" s="163"/>
      <c r="Q13" s="150"/>
      <c r="R13" s="118"/>
      <c r="S13" s="119"/>
      <c r="T13" s="119"/>
      <c r="U13" s="120"/>
    </row>
    <row r="14" spans="1:27" ht="30" customHeight="1" thickBot="1" x14ac:dyDescent="0.35">
      <c r="A14" s="94">
        <v>6</v>
      </c>
      <c r="B14" s="87" t="s">
        <v>62</v>
      </c>
      <c r="C14" s="39" t="s">
        <v>79</v>
      </c>
      <c r="D14" s="100" t="s">
        <v>44</v>
      </c>
      <c r="E14" s="22">
        <v>10</v>
      </c>
      <c r="F14" s="29"/>
      <c r="G14" s="29"/>
      <c r="H14" s="29"/>
      <c r="I14" s="29"/>
      <c r="J14" s="87">
        <v>10</v>
      </c>
      <c r="K14" s="87">
        <f>SUM(F14:I14)*14</f>
        <v>0</v>
      </c>
      <c r="L14" s="87">
        <f t="shared" si="1"/>
        <v>250</v>
      </c>
      <c r="M14" s="164" t="s">
        <v>12</v>
      </c>
      <c r="N14" s="165"/>
      <c r="Q14" s="151"/>
      <c r="R14" s="121"/>
      <c r="S14" s="122"/>
      <c r="T14" s="122"/>
      <c r="U14" s="123"/>
    </row>
    <row r="15" spans="1:27" ht="15" customHeight="1" x14ac:dyDescent="0.3">
      <c r="A15" s="132" t="s">
        <v>28</v>
      </c>
      <c r="B15" s="133"/>
      <c r="C15" s="134"/>
      <c r="D15" s="16" t="s">
        <v>33</v>
      </c>
      <c r="E15" s="133">
        <f t="shared" ref="E15:J15" si="2">SUM(E9:E14)</f>
        <v>30</v>
      </c>
      <c r="F15" s="17">
        <f t="shared" si="2"/>
        <v>10</v>
      </c>
      <c r="G15" s="17">
        <f t="shared" si="2"/>
        <v>0</v>
      </c>
      <c r="H15" s="17">
        <f t="shared" si="2"/>
        <v>5</v>
      </c>
      <c r="I15" s="17">
        <f t="shared" si="2"/>
        <v>1</v>
      </c>
      <c r="J15" s="64">
        <f t="shared" si="2"/>
        <v>10</v>
      </c>
      <c r="K15" s="133">
        <f>SUM(K8:K14)</f>
        <v>224</v>
      </c>
      <c r="L15" s="133">
        <f>SUM(L8:L14)</f>
        <v>526</v>
      </c>
      <c r="M15" s="33" t="s">
        <v>26</v>
      </c>
      <c r="N15" s="30" t="s">
        <v>38</v>
      </c>
      <c r="Q15" s="150"/>
      <c r="R15" s="118"/>
      <c r="S15" s="119"/>
      <c r="T15" s="119"/>
      <c r="U15" s="120"/>
      <c r="W15" s="105"/>
      <c r="X15" s="105"/>
      <c r="Y15" s="105"/>
      <c r="Z15" s="105"/>
      <c r="AA15" s="105"/>
    </row>
    <row r="16" spans="1:27" ht="15" customHeight="1" thickBot="1" x14ac:dyDescent="0.35">
      <c r="A16" s="135"/>
      <c r="B16" s="136"/>
      <c r="C16" s="137"/>
      <c r="D16" s="34" t="s">
        <v>32</v>
      </c>
      <c r="E16" s="136"/>
      <c r="F16" s="18">
        <f>COUNT(F9:F14)</f>
        <v>5</v>
      </c>
      <c r="G16" s="18">
        <f>COUNT(G9:G14)</f>
        <v>0</v>
      </c>
      <c r="H16" s="18">
        <f>COUNT(H9:H14)</f>
        <v>5</v>
      </c>
      <c r="I16" s="18">
        <f>COUNT(I9:I14)</f>
        <v>1</v>
      </c>
      <c r="J16" s="65">
        <f>COUNT(J9:J14)</f>
        <v>1</v>
      </c>
      <c r="K16" s="136"/>
      <c r="L16" s="136"/>
      <c r="M16" s="19">
        <f>COUNTIF(M1:M15,"=E")</f>
        <v>5</v>
      </c>
      <c r="N16" s="20">
        <f>COUNTIF(M1:M15,"=V")</f>
        <v>1</v>
      </c>
      <c r="Q16" s="151"/>
      <c r="R16" s="121"/>
      <c r="S16" s="122"/>
      <c r="T16" s="122"/>
      <c r="U16" s="123"/>
      <c r="W16" s="105"/>
      <c r="X16" s="105"/>
      <c r="Y16" s="105"/>
      <c r="Z16" s="105"/>
      <c r="AA16" s="105"/>
    </row>
    <row r="17" spans="1:27" ht="15" customHeight="1" thickBot="1" x14ac:dyDescent="0.35">
      <c r="A17" s="129" t="s">
        <v>27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1"/>
      <c r="Q17" s="116">
        <v>4</v>
      </c>
      <c r="R17" s="60" t="s">
        <v>40</v>
      </c>
      <c r="S17" s="108" t="s">
        <v>45</v>
      </c>
      <c r="T17" s="109"/>
      <c r="U17" s="110"/>
      <c r="W17" s="105"/>
      <c r="X17" s="105"/>
      <c r="Y17" s="105"/>
      <c r="Z17" s="105"/>
      <c r="AA17" s="105"/>
    </row>
    <row r="18" spans="1:27" ht="30" customHeight="1" thickBot="1" x14ac:dyDescent="0.35">
      <c r="A18" s="93">
        <v>13</v>
      </c>
      <c r="B18" s="66" t="s">
        <v>73</v>
      </c>
      <c r="C18" s="36" t="s">
        <v>88</v>
      </c>
      <c r="D18" s="60" t="s">
        <v>4</v>
      </c>
      <c r="E18" s="67">
        <v>5</v>
      </c>
      <c r="F18" s="67">
        <v>2</v>
      </c>
      <c r="G18" s="67">
        <v>1</v>
      </c>
      <c r="H18" s="67"/>
      <c r="I18" s="67"/>
      <c r="J18" s="67"/>
      <c r="K18" s="67">
        <f t="shared" ref="K18" si="3">SUM(F18:I18)*14</f>
        <v>42</v>
      </c>
      <c r="L18" s="67">
        <f t="shared" ref="L18" si="4">E18*25-K18</f>
        <v>83</v>
      </c>
      <c r="M18" s="111" t="s">
        <v>12</v>
      </c>
      <c r="N18" s="112"/>
      <c r="Q18" s="117"/>
      <c r="R18" s="61" t="s">
        <v>44</v>
      </c>
      <c r="S18" s="113" t="s">
        <v>46</v>
      </c>
      <c r="T18" s="114"/>
      <c r="U18" s="115"/>
      <c r="W18" s="105"/>
      <c r="X18" s="105"/>
      <c r="Y18" s="105"/>
      <c r="Z18" s="105"/>
      <c r="AA18" s="105"/>
    </row>
    <row r="19" spans="1:27" ht="18" customHeight="1" x14ac:dyDescent="0.3">
      <c r="B19" s="166" t="s">
        <v>39</v>
      </c>
      <c r="C19" s="26" t="s">
        <v>35</v>
      </c>
      <c r="D19" s="169">
        <f>SUM(F9:J14)</f>
        <v>26</v>
      </c>
      <c r="E19" s="133"/>
      <c r="F19" s="133"/>
      <c r="G19" s="133"/>
      <c r="H19" s="133"/>
      <c r="I19" s="133"/>
      <c r="J19" s="133"/>
      <c r="K19" s="133"/>
      <c r="L19" s="133"/>
      <c r="M19" s="133"/>
      <c r="N19" s="134"/>
      <c r="Q19" s="106"/>
      <c r="R19" s="106"/>
      <c r="S19" s="106"/>
      <c r="T19" s="106"/>
      <c r="U19" s="106"/>
      <c r="W19" s="105"/>
      <c r="X19" s="105"/>
      <c r="Y19" s="105"/>
      <c r="Z19" s="105"/>
      <c r="AA19" s="105"/>
    </row>
    <row r="20" spans="1:27" ht="15" customHeight="1" x14ac:dyDescent="0.3">
      <c r="B20" s="167"/>
      <c r="C20" s="27" t="s">
        <v>36</v>
      </c>
      <c r="D20" s="170">
        <v>0</v>
      </c>
      <c r="E20" s="171"/>
      <c r="F20" s="171"/>
      <c r="G20" s="171"/>
      <c r="H20" s="171"/>
      <c r="I20" s="171"/>
      <c r="J20" s="171"/>
      <c r="K20" s="171"/>
      <c r="L20" s="171"/>
      <c r="M20" s="171"/>
      <c r="N20" s="172"/>
      <c r="Q20" s="106"/>
      <c r="R20" s="106"/>
      <c r="S20" s="106"/>
      <c r="T20" s="106"/>
      <c r="U20" s="106"/>
      <c r="W20" s="105"/>
      <c r="X20" s="105"/>
      <c r="Y20" s="105"/>
      <c r="Z20" s="105"/>
      <c r="AA20" s="105"/>
    </row>
    <row r="21" spans="1:27" ht="15" customHeight="1" thickBot="1" x14ac:dyDescent="0.35">
      <c r="B21" s="168"/>
      <c r="C21" s="28" t="s">
        <v>37</v>
      </c>
      <c r="D21" s="173">
        <f>SUM(F18:J18)</f>
        <v>3</v>
      </c>
      <c r="E21" s="136"/>
      <c r="F21" s="136"/>
      <c r="G21" s="136"/>
      <c r="H21" s="136"/>
      <c r="I21" s="136"/>
      <c r="J21" s="136"/>
      <c r="K21" s="136"/>
      <c r="L21" s="136"/>
      <c r="M21" s="136"/>
      <c r="N21" s="137"/>
      <c r="Q21" s="106"/>
      <c r="R21" s="106"/>
      <c r="S21" s="106"/>
      <c r="T21" s="106"/>
      <c r="U21" s="106"/>
      <c r="W21" s="105"/>
      <c r="X21" s="105"/>
      <c r="Y21" s="105"/>
      <c r="Z21" s="105"/>
      <c r="AA21" s="105"/>
    </row>
    <row r="22" spans="1:27" x14ac:dyDescent="0.3">
      <c r="B22" s="14" t="s">
        <v>23</v>
      </c>
      <c r="C22" s="24"/>
      <c r="D22" s="21"/>
      <c r="E22" s="103" t="s">
        <v>24</v>
      </c>
      <c r="F22" s="103"/>
      <c r="G22" s="14"/>
      <c r="H22" s="25"/>
      <c r="I22" s="21"/>
      <c r="J22" s="54"/>
      <c r="K22" s="107" t="s">
        <v>25</v>
      </c>
      <c r="L22" s="107"/>
      <c r="M22" s="107"/>
      <c r="N22" s="107"/>
      <c r="Q22" s="106"/>
      <c r="R22" s="106"/>
      <c r="S22" s="106"/>
      <c r="T22" s="106"/>
      <c r="U22" s="106"/>
      <c r="W22" s="105"/>
      <c r="X22" s="105"/>
      <c r="Y22" s="105"/>
      <c r="Z22" s="105"/>
      <c r="AA22" s="105"/>
    </row>
    <row r="23" spans="1:27" ht="14.4" customHeight="1" x14ac:dyDescent="0.3">
      <c r="B23" s="148" t="s">
        <v>15</v>
      </c>
      <c r="C23" s="148"/>
      <c r="D23" s="174" t="s">
        <v>51</v>
      </c>
      <c r="E23" s="174"/>
      <c r="F23" s="174"/>
      <c r="G23" s="174"/>
      <c r="H23" s="174"/>
      <c r="I23" s="174"/>
      <c r="J23" s="104" t="s">
        <v>52</v>
      </c>
      <c r="K23" s="104"/>
      <c r="L23" s="104"/>
      <c r="M23" s="104"/>
      <c r="N23" s="104"/>
      <c r="Q23" s="106"/>
      <c r="R23" s="106"/>
      <c r="S23" s="106"/>
      <c r="T23" s="106"/>
      <c r="U23" s="106"/>
      <c r="W23" s="105"/>
      <c r="X23" s="105"/>
      <c r="Y23" s="105"/>
      <c r="Z23" s="105"/>
      <c r="AA23" s="105"/>
    </row>
    <row r="24" spans="1:27" ht="14.4" customHeight="1" x14ac:dyDescent="0.3">
      <c r="A24" s="84"/>
      <c r="B24" s="85"/>
      <c r="C24" s="85"/>
      <c r="D24" s="89"/>
      <c r="E24" s="89"/>
      <c r="F24" s="89"/>
      <c r="G24" s="89"/>
      <c r="H24" s="89"/>
      <c r="I24" s="89"/>
      <c r="J24" s="78"/>
      <c r="K24" s="78"/>
      <c r="L24" s="78"/>
      <c r="M24" s="78"/>
      <c r="N24" s="78"/>
      <c r="Q24" s="106"/>
      <c r="R24" s="106"/>
      <c r="S24" s="106"/>
      <c r="T24" s="106"/>
      <c r="U24" s="106"/>
      <c r="W24" s="105"/>
      <c r="X24" s="105"/>
      <c r="Y24" s="105"/>
      <c r="Z24" s="105"/>
      <c r="AA24" s="105"/>
    </row>
    <row r="25" spans="1:27" ht="14.4" customHeight="1" x14ac:dyDescent="0.3">
      <c r="Q25" s="106"/>
      <c r="R25" s="106"/>
      <c r="S25" s="106"/>
      <c r="T25" s="106"/>
      <c r="U25" s="106"/>
      <c r="W25" s="105"/>
      <c r="X25" s="105"/>
      <c r="Y25" s="105"/>
      <c r="Z25" s="105"/>
      <c r="AA25" s="105"/>
    </row>
    <row r="26" spans="1:27" x14ac:dyDescent="0.3">
      <c r="B26" s="15"/>
      <c r="C26" s="15"/>
      <c r="D26" s="102" t="s">
        <v>16</v>
      </c>
      <c r="E26" s="102"/>
      <c r="F26" s="102"/>
      <c r="G26" s="102"/>
      <c r="H26" s="15"/>
      <c r="I26" s="15"/>
      <c r="J26" s="54"/>
      <c r="K26" s="15"/>
      <c r="L26" s="15"/>
      <c r="M26" s="15"/>
    </row>
    <row r="27" spans="1:27" x14ac:dyDescent="0.3">
      <c r="B27" s="15"/>
      <c r="C27" s="15"/>
      <c r="D27" s="102" t="s">
        <v>17</v>
      </c>
      <c r="E27" s="102"/>
      <c r="F27" s="102"/>
      <c r="G27" s="102"/>
      <c r="H27" s="15"/>
      <c r="I27" s="15"/>
      <c r="J27" s="54"/>
      <c r="K27" s="15"/>
      <c r="L27" s="15"/>
      <c r="M27" s="15"/>
    </row>
    <row r="28" spans="1:27" x14ac:dyDescent="0.3">
      <c r="B28" s="15"/>
      <c r="C28" s="15"/>
      <c r="D28" s="21"/>
      <c r="E28" s="4"/>
      <c r="F28" s="4"/>
      <c r="G28" s="4"/>
      <c r="H28" s="15"/>
      <c r="I28" s="15"/>
      <c r="J28" s="54"/>
      <c r="K28" s="15"/>
      <c r="L28" s="15"/>
      <c r="M28" s="15"/>
    </row>
    <row r="29" spans="1:27" x14ac:dyDescent="0.3">
      <c r="B29" s="15"/>
      <c r="C29" s="15"/>
      <c r="D29" s="15"/>
      <c r="E29" s="15"/>
      <c r="F29" s="15"/>
      <c r="G29" s="15"/>
      <c r="H29" s="15"/>
      <c r="I29" s="15"/>
      <c r="J29" s="54"/>
      <c r="K29" s="15"/>
      <c r="L29" s="15"/>
      <c r="M29" s="15"/>
    </row>
    <row r="30" spans="1:27" x14ac:dyDescent="0.3">
      <c r="B30" s="15"/>
      <c r="C30" s="15"/>
      <c r="D30" s="15"/>
      <c r="E30" s="15"/>
      <c r="F30" s="15"/>
      <c r="G30" s="15"/>
      <c r="H30" s="15"/>
      <c r="I30" s="15"/>
      <c r="J30" s="54"/>
      <c r="K30" s="15"/>
      <c r="L30" s="15"/>
      <c r="M30" s="15"/>
    </row>
    <row r="31" spans="1:27" x14ac:dyDescent="0.3">
      <c r="B31" s="15"/>
      <c r="C31" s="15"/>
      <c r="D31" s="15"/>
      <c r="E31" s="15"/>
      <c r="F31" s="15"/>
      <c r="G31" s="15"/>
      <c r="H31" s="15"/>
      <c r="I31" s="15"/>
      <c r="J31" s="54"/>
      <c r="K31" s="15"/>
      <c r="L31" s="15"/>
      <c r="M31" s="15"/>
    </row>
  </sheetData>
  <mergeCells count="54">
    <mergeCell ref="B19:B21"/>
    <mergeCell ref="D19:N19"/>
    <mergeCell ref="D20:N20"/>
    <mergeCell ref="D21:N21"/>
    <mergeCell ref="B23:C23"/>
    <mergeCell ref="D23:I23"/>
    <mergeCell ref="Q9:Q14"/>
    <mergeCell ref="Q15:Q16"/>
    <mergeCell ref="R9:U14"/>
    <mergeCell ref="M10:N10"/>
    <mergeCell ref="M11:N11"/>
    <mergeCell ref="M12:N12"/>
    <mergeCell ref="M13:N13"/>
    <mergeCell ref="M14:N14"/>
    <mergeCell ref="L1:M1"/>
    <mergeCell ref="Q1:U1"/>
    <mergeCell ref="B2:C2"/>
    <mergeCell ref="L2:M2"/>
    <mergeCell ref="Q2:Q8"/>
    <mergeCell ref="R2:U8"/>
    <mergeCell ref="C3:G3"/>
    <mergeCell ref="L3:M3"/>
    <mergeCell ref="L4:M4"/>
    <mergeCell ref="B6:B7"/>
    <mergeCell ref="C6:C7"/>
    <mergeCell ref="D6:D7"/>
    <mergeCell ref="E6:E7"/>
    <mergeCell ref="D1:H1"/>
    <mergeCell ref="D2:H2"/>
    <mergeCell ref="C4:H4"/>
    <mergeCell ref="A6:A7"/>
    <mergeCell ref="A8:N8"/>
    <mergeCell ref="A17:N17"/>
    <mergeCell ref="A15:C16"/>
    <mergeCell ref="F6:I6"/>
    <mergeCell ref="K6:L6"/>
    <mergeCell ref="M6:N7"/>
    <mergeCell ref="M9:N9"/>
    <mergeCell ref="E15:E16"/>
    <mergeCell ref="K15:K16"/>
    <mergeCell ref="L15:L16"/>
    <mergeCell ref="W15:AA18"/>
    <mergeCell ref="Q19:U25"/>
    <mergeCell ref="K22:N22"/>
    <mergeCell ref="S17:U17"/>
    <mergeCell ref="M18:N18"/>
    <mergeCell ref="S18:U18"/>
    <mergeCell ref="Q17:Q18"/>
    <mergeCell ref="R15:U16"/>
    <mergeCell ref="D26:G26"/>
    <mergeCell ref="D27:G27"/>
    <mergeCell ref="E22:F22"/>
    <mergeCell ref="J23:N23"/>
    <mergeCell ref="W19:AA25"/>
  </mergeCells>
  <phoneticPr fontId="10" type="noConversion"/>
  <conditionalFormatting sqref="D1:D2 D5:D7 D9:D15 D26:D1048576">
    <cfRule type="cellIs" dxfId="33" priority="14" operator="equal">
      <formula>"DS"</formula>
    </cfRule>
    <cfRule type="cellIs" dxfId="32" priority="15" operator="equal">
      <formula>"DA"</formula>
    </cfRule>
  </conditionalFormatting>
  <conditionalFormatting sqref="D23:D24">
    <cfRule type="cellIs" dxfId="31" priority="3" operator="equal">
      <formula>"S"</formula>
    </cfRule>
    <cfRule type="cellIs" dxfId="30" priority="4" operator="equal">
      <formula>"D"</formula>
    </cfRule>
    <cfRule type="cellIs" dxfId="29" priority="5" operator="equal">
      <formula>"C"</formula>
    </cfRule>
    <cfRule type="cellIs" dxfId="28" priority="6" operator="equal">
      <formula>"F"</formula>
    </cfRule>
  </conditionalFormatting>
  <conditionalFormatting sqref="D3">
    <cfRule type="cellIs" dxfId="27" priority="1" operator="equal">
      <formula>"DS"</formula>
    </cfRule>
    <cfRule type="cellIs" dxfId="26" priority="2" operator="equal">
      <formula>"DA"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scale="87" orientation="landscape" horizontalDpi="300" verticalDpi="300" r:id="rId1"/>
  <ignoredErrors>
    <ignoredError sqref="K13 K14 D21 K9:K12 K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C6AC-4178-4A1C-87B2-D3E37D4DB45A}">
  <dimension ref="A1:N31"/>
  <sheetViews>
    <sheetView view="pageBreakPreview" zoomScale="70" zoomScaleNormal="85" zoomScaleSheetLayoutView="70" workbookViewId="0">
      <selection activeCell="A24" sqref="A24:XFD24"/>
    </sheetView>
  </sheetViews>
  <sheetFormatPr defaultRowHeight="14.4" x14ac:dyDescent="0.3"/>
  <cols>
    <col min="1" max="1" width="4.6640625" style="49" customWidth="1"/>
    <col min="2" max="2" width="12.77734375" customWidth="1"/>
    <col min="3" max="3" width="40.77734375" customWidth="1"/>
    <col min="4" max="4" width="10.44140625" customWidth="1"/>
    <col min="5" max="5" width="6" customWidth="1"/>
    <col min="6" max="10" width="5.5546875" customWidth="1"/>
    <col min="11" max="11" width="16" customWidth="1"/>
    <col min="13" max="14" width="4.6640625" style="6" customWidth="1"/>
  </cols>
  <sheetData>
    <row r="1" spans="1:14" ht="57" customHeight="1" x14ac:dyDescent="0.35">
      <c r="B1" s="48"/>
      <c r="C1" s="4"/>
      <c r="D1" s="158" t="s">
        <v>49</v>
      </c>
      <c r="E1" s="158"/>
      <c r="F1" s="158"/>
      <c r="G1" s="158"/>
      <c r="H1" s="158"/>
      <c r="I1" s="1"/>
      <c r="J1" s="1"/>
      <c r="K1" s="5"/>
      <c r="L1" s="144"/>
      <c r="M1" s="144"/>
    </row>
    <row r="2" spans="1:14" ht="15" customHeight="1" x14ac:dyDescent="0.3">
      <c r="B2" s="148"/>
      <c r="C2" s="148"/>
      <c r="D2" s="102" t="s">
        <v>48</v>
      </c>
      <c r="E2" s="102"/>
      <c r="F2" s="102"/>
      <c r="G2" s="102"/>
      <c r="H2" s="102"/>
      <c r="K2" s="8" t="s">
        <v>19</v>
      </c>
      <c r="L2" s="148" t="s">
        <v>30</v>
      </c>
      <c r="M2" s="148"/>
    </row>
    <row r="3" spans="1:14" ht="14.4" customHeight="1" x14ac:dyDescent="0.3">
      <c r="B3" s="7" t="s">
        <v>56</v>
      </c>
      <c r="C3" s="148" t="s">
        <v>53</v>
      </c>
      <c r="D3" s="148"/>
      <c r="E3" s="148"/>
      <c r="F3" s="148"/>
      <c r="G3" s="148"/>
      <c r="H3" s="68"/>
      <c r="K3" s="8" t="s">
        <v>20</v>
      </c>
      <c r="L3" s="148" t="s">
        <v>29</v>
      </c>
      <c r="M3" s="148"/>
    </row>
    <row r="4" spans="1:14" ht="15.75" customHeight="1" x14ac:dyDescent="0.3">
      <c r="B4" s="8" t="s">
        <v>55</v>
      </c>
      <c r="C4" s="155" t="s">
        <v>54</v>
      </c>
      <c r="D4" s="155"/>
      <c r="E4" s="155"/>
      <c r="F4" s="155"/>
      <c r="G4" s="155"/>
      <c r="H4" s="155"/>
      <c r="K4" s="8" t="s">
        <v>21</v>
      </c>
      <c r="L4" s="155" t="s">
        <v>22</v>
      </c>
      <c r="M4" s="155"/>
    </row>
    <row r="5" spans="1:14" ht="12" customHeight="1" thickBot="1" x14ac:dyDescent="0.35">
      <c r="B5" s="53"/>
      <c r="C5" s="52"/>
      <c r="D5" s="52"/>
      <c r="E5" s="52"/>
      <c r="F5" s="52"/>
      <c r="G5" s="52"/>
      <c r="H5" s="10"/>
      <c r="I5" s="10"/>
      <c r="J5" s="10"/>
      <c r="K5" s="11"/>
      <c r="L5" s="55"/>
      <c r="M5" s="52"/>
    </row>
    <row r="6" spans="1:14" s="54" customFormat="1" ht="16.5" customHeight="1" x14ac:dyDescent="0.3">
      <c r="A6" s="124" t="s">
        <v>41</v>
      </c>
      <c r="B6" s="138" t="s">
        <v>2</v>
      </c>
      <c r="C6" s="138" t="s">
        <v>3</v>
      </c>
      <c r="D6" s="138" t="s">
        <v>14</v>
      </c>
      <c r="E6" s="156" t="s">
        <v>0</v>
      </c>
      <c r="F6" s="138" t="s">
        <v>1</v>
      </c>
      <c r="G6" s="138"/>
      <c r="H6" s="138"/>
      <c r="I6" s="138"/>
      <c r="J6" s="56"/>
      <c r="K6" s="138" t="s">
        <v>9</v>
      </c>
      <c r="L6" s="138"/>
      <c r="M6" s="138" t="s">
        <v>8</v>
      </c>
      <c r="N6" s="139"/>
    </row>
    <row r="7" spans="1:14" ht="15" thickBot="1" x14ac:dyDescent="0.35">
      <c r="A7" s="125"/>
      <c r="B7" s="140"/>
      <c r="C7" s="140"/>
      <c r="D7" s="140"/>
      <c r="E7" s="157"/>
      <c r="F7" s="12" t="s">
        <v>4</v>
      </c>
      <c r="G7" s="12" t="s">
        <v>5</v>
      </c>
      <c r="H7" s="12" t="s">
        <v>6</v>
      </c>
      <c r="I7" s="12" t="s">
        <v>7</v>
      </c>
      <c r="J7" s="62" t="s">
        <v>50</v>
      </c>
      <c r="K7" s="12" t="s">
        <v>18</v>
      </c>
      <c r="L7" s="12" t="s">
        <v>42</v>
      </c>
      <c r="M7" s="140"/>
      <c r="N7" s="141"/>
    </row>
    <row r="8" spans="1:14" ht="15" thickBot="1" x14ac:dyDescent="0.35">
      <c r="A8" s="126" t="s">
        <v>10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8"/>
    </row>
    <row r="9" spans="1:14" ht="30" customHeight="1" x14ac:dyDescent="0.3">
      <c r="A9" s="31">
        <v>1</v>
      </c>
      <c r="B9" s="40" t="s">
        <v>63</v>
      </c>
      <c r="C9" s="37" t="s">
        <v>80</v>
      </c>
      <c r="D9" s="45" t="s">
        <v>44</v>
      </c>
      <c r="E9" s="46">
        <v>5</v>
      </c>
      <c r="F9" s="40">
        <v>2</v>
      </c>
      <c r="G9" s="40"/>
      <c r="H9" s="40">
        <v>2</v>
      </c>
      <c r="I9" s="40"/>
      <c r="J9" s="40"/>
      <c r="K9" s="40">
        <f>SUM(F9:I9)*14</f>
        <v>56</v>
      </c>
      <c r="L9" s="40">
        <f>E9*25-K9</f>
        <v>69</v>
      </c>
      <c r="M9" s="142" t="s">
        <v>13</v>
      </c>
      <c r="N9" s="143"/>
    </row>
    <row r="10" spans="1:14" ht="30" customHeight="1" x14ac:dyDescent="0.3">
      <c r="A10" s="32">
        <v>2</v>
      </c>
      <c r="B10" s="41" t="s">
        <v>64</v>
      </c>
      <c r="C10" s="38" t="s">
        <v>81</v>
      </c>
      <c r="D10" s="42" t="s">
        <v>44</v>
      </c>
      <c r="E10" s="43">
        <v>5</v>
      </c>
      <c r="F10" s="41">
        <v>2</v>
      </c>
      <c r="G10" s="41"/>
      <c r="H10" s="41">
        <v>1</v>
      </c>
      <c r="I10" s="41">
        <v>1</v>
      </c>
      <c r="J10" s="41"/>
      <c r="K10" s="41">
        <f>SUM(F10:I10)*14</f>
        <v>56</v>
      </c>
      <c r="L10" s="41">
        <f>E10*25-K10</f>
        <v>69</v>
      </c>
      <c r="M10" s="162" t="s">
        <v>12</v>
      </c>
      <c r="N10" s="163"/>
    </row>
    <row r="11" spans="1:14" ht="30" customHeight="1" x14ac:dyDescent="0.3">
      <c r="A11" s="32">
        <v>3</v>
      </c>
      <c r="B11" s="41" t="s">
        <v>65</v>
      </c>
      <c r="C11" s="38" t="s">
        <v>82</v>
      </c>
      <c r="D11" s="42" t="s">
        <v>44</v>
      </c>
      <c r="E11" s="43">
        <v>5</v>
      </c>
      <c r="F11" s="41">
        <v>2</v>
      </c>
      <c r="G11" s="41"/>
      <c r="H11" s="41">
        <v>1</v>
      </c>
      <c r="I11" s="41">
        <v>1</v>
      </c>
      <c r="J11" s="41"/>
      <c r="K11" s="41">
        <f>SUM(F11:I11)*14</f>
        <v>56</v>
      </c>
      <c r="L11" s="41">
        <f>E11*25-K11</f>
        <v>69</v>
      </c>
      <c r="M11" s="162" t="s">
        <v>13</v>
      </c>
      <c r="N11" s="163"/>
    </row>
    <row r="12" spans="1:14" ht="43.2" x14ac:dyDescent="0.3">
      <c r="A12" s="32">
        <v>4</v>
      </c>
      <c r="B12" s="41" t="s">
        <v>66</v>
      </c>
      <c r="C12" s="38" t="s">
        <v>83</v>
      </c>
      <c r="D12" s="42" t="s">
        <v>44</v>
      </c>
      <c r="E12" s="43">
        <v>5</v>
      </c>
      <c r="F12" s="41">
        <v>2</v>
      </c>
      <c r="G12" s="41"/>
      <c r="H12" s="41">
        <v>2</v>
      </c>
      <c r="I12" s="41"/>
      <c r="J12" s="41"/>
      <c r="K12" s="41">
        <f t="shared" ref="K12:K13" si="0">SUM(F12:I12)*14</f>
        <v>56</v>
      </c>
      <c r="L12" s="41">
        <f t="shared" ref="L12:L13" si="1">E12*25-K12</f>
        <v>69</v>
      </c>
      <c r="M12" s="162" t="s">
        <v>12</v>
      </c>
      <c r="N12" s="163"/>
    </row>
    <row r="13" spans="1:14" ht="29.4" thickBot="1" x14ac:dyDescent="0.35">
      <c r="A13" s="32">
        <v>5</v>
      </c>
      <c r="B13" s="41" t="s">
        <v>67</v>
      </c>
      <c r="C13" s="39" t="s">
        <v>68</v>
      </c>
      <c r="D13" s="42" t="s">
        <v>44</v>
      </c>
      <c r="E13" s="43">
        <v>10</v>
      </c>
      <c r="F13" s="41"/>
      <c r="G13" s="41"/>
      <c r="H13" s="41"/>
      <c r="I13" s="41"/>
      <c r="J13" s="41">
        <v>10</v>
      </c>
      <c r="K13" s="41">
        <f t="shared" si="0"/>
        <v>0</v>
      </c>
      <c r="L13" s="41">
        <f t="shared" si="1"/>
        <v>250</v>
      </c>
      <c r="M13" s="162" t="s">
        <v>13</v>
      </c>
      <c r="N13" s="163"/>
    </row>
    <row r="14" spans="1:14" ht="15" customHeight="1" x14ac:dyDescent="0.3">
      <c r="A14" s="132" t="s">
        <v>28</v>
      </c>
      <c r="B14" s="133"/>
      <c r="C14" s="134"/>
      <c r="D14" s="57" t="s">
        <v>33</v>
      </c>
      <c r="E14" s="133">
        <f t="shared" ref="E14:J14" si="2">SUM(E9:E13)</f>
        <v>30</v>
      </c>
      <c r="F14" s="50">
        <f t="shared" si="2"/>
        <v>8</v>
      </c>
      <c r="G14" s="50">
        <f t="shared" si="2"/>
        <v>0</v>
      </c>
      <c r="H14" s="50">
        <f t="shared" si="2"/>
        <v>6</v>
      </c>
      <c r="I14" s="50">
        <f t="shared" si="2"/>
        <v>2</v>
      </c>
      <c r="J14" s="64">
        <f t="shared" si="2"/>
        <v>10</v>
      </c>
      <c r="K14" s="133">
        <f>SUM(K8:K13)</f>
        <v>224</v>
      </c>
      <c r="L14" s="133">
        <f>SUM(L8:L13)</f>
        <v>526</v>
      </c>
      <c r="M14" s="33" t="s">
        <v>26</v>
      </c>
      <c r="N14" s="30" t="s">
        <v>38</v>
      </c>
    </row>
    <row r="15" spans="1:14" ht="15" customHeight="1" thickBot="1" x14ac:dyDescent="0.35">
      <c r="A15" s="135"/>
      <c r="B15" s="136"/>
      <c r="C15" s="137"/>
      <c r="D15" s="58" t="s">
        <v>32</v>
      </c>
      <c r="E15" s="136"/>
      <c r="F15" s="51">
        <f>COUNT(F9:F13)</f>
        <v>4</v>
      </c>
      <c r="G15" s="51">
        <f>COUNT(G9:G13)</f>
        <v>0</v>
      </c>
      <c r="H15" s="51">
        <f>COUNT(H9:H13)</f>
        <v>4</v>
      </c>
      <c r="I15" s="51">
        <f>COUNT(I9:I13)</f>
        <v>2</v>
      </c>
      <c r="J15" s="65">
        <f>COUNT(J9:J13)</f>
        <v>1</v>
      </c>
      <c r="K15" s="136"/>
      <c r="L15" s="136"/>
      <c r="M15" s="44">
        <f>COUNTIF(M1:M14,"=E")</f>
        <v>3</v>
      </c>
      <c r="N15" s="47">
        <f>COUNTIF(M1:M14,"=V")</f>
        <v>2</v>
      </c>
    </row>
    <row r="16" spans="1:14" ht="15" customHeight="1" thickBot="1" x14ac:dyDescent="0.35">
      <c r="A16" s="129" t="s">
        <v>27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1"/>
    </row>
    <row r="17" spans="1:14" ht="30" customHeight="1" x14ac:dyDescent="0.3">
      <c r="A17" s="31">
        <v>6</v>
      </c>
      <c r="B17" s="69" t="s">
        <v>84</v>
      </c>
      <c r="C17" s="38" t="s">
        <v>87</v>
      </c>
      <c r="D17" s="60" t="s">
        <v>4</v>
      </c>
      <c r="E17" s="72">
        <v>5</v>
      </c>
      <c r="F17" s="72">
        <v>1</v>
      </c>
      <c r="G17" s="72">
        <v>2</v>
      </c>
      <c r="H17" s="40"/>
      <c r="I17" s="40"/>
      <c r="J17" s="73"/>
      <c r="K17" s="73">
        <f t="shared" ref="K17" si="3">SUM(F17:I17)*14</f>
        <v>42</v>
      </c>
      <c r="L17" s="73">
        <f t="shared" ref="L17" si="4">E17*25-K17</f>
        <v>83</v>
      </c>
      <c r="M17" s="111" t="s">
        <v>13</v>
      </c>
      <c r="N17" s="112"/>
    </row>
    <row r="18" spans="1:14" ht="30" customHeight="1" thickBot="1" x14ac:dyDescent="0.35">
      <c r="A18" s="94">
        <v>7</v>
      </c>
      <c r="B18" s="69" t="s">
        <v>85</v>
      </c>
      <c r="C18" s="38" t="s">
        <v>86</v>
      </c>
      <c r="D18" s="60" t="s">
        <v>4</v>
      </c>
      <c r="E18" s="71">
        <v>5</v>
      </c>
      <c r="F18" s="71">
        <v>2</v>
      </c>
      <c r="G18" s="71">
        <v>1</v>
      </c>
      <c r="H18" s="41"/>
      <c r="I18" s="41"/>
      <c r="J18" s="74"/>
      <c r="K18" s="74">
        <f t="shared" ref="K18" si="5">SUM(F18:I18)*14</f>
        <v>42</v>
      </c>
      <c r="L18" s="74">
        <f t="shared" ref="L18" si="6">E18*25-K18</f>
        <v>83</v>
      </c>
      <c r="M18" s="175" t="s">
        <v>13</v>
      </c>
      <c r="N18" s="176"/>
    </row>
    <row r="19" spans="1:14" ht="18" customHeight="1" x14ac:dyDescent="0.3">
      <c r="B19" s="166" t="s">
        <v>39</v>
      </c>
      <c r="C19" s="26" t="s">
        <v>35</v>
      </c>
      <c r="D19" s="169">
        <f>SUM(F9:J13)</f>
        <v>26</v>
      </c>
      <c r="E19" s="133"/>
      <c r="F19" s="133"/>
      <c r="G19" s="133"/>
      <c r="H19" s="133"/>
      <c r="I19" s="133"/>
      <c r="J19" s="133"/>
      <c r="K19" s="133"/>
      <c r="L19" s="133"/>
      <c r="M19" s="133"/>
      <c r="N19" s="134"/>
    </row>
    <row r="20" spans="1:14" ht="15" customHeight="1" x14ac:dyDescent="0.3">
      <c r="B20" s="167"/>
      <c r="C20" s="27" t="s">
        <v>36</v>
      </c>
      <c r="D20" s="170">
        <v>0</v>
      </c>
      <c r="E20" s="171"/>
      <c r="F20" s="171"/>
      <c r="G20" s="171"/>
      <c r="H20" s="171"/>
      <c r="I20" s="171"/>
      <c r="J20" s="171"/>
      <c r="K20" s="171"/>
      <c r="L20" s="171"/>
      <c r="M20" s="171"/>
      <c r="N20" s="172"/>
    </row>
    <row r="21" spans="1:14" ht="15" customHeight="1" thickBot="1" x14ac:dyDescent="0.35">
      <c r="B21" s="168"/>
      <c r="C21" s="28" t="s">
        <v>37</v>
      </c>
      <c r="D21" s="173">
        <f>SUM(F17:J18)</f>
        <v>6</v>
      </c>
      <c r="E21" s="136"/>
      <c r="F21" s="136"/>
      <c r="G21" s="136"/>
      <c r="H21" s="136"/>
      <c r="I21" s="136"/>
      <c r="J21" s="136"/>
      <c r="K21" s="136"/>
      <c r="L21" s="136"/>
      <c r="M21" s="136"/>
      <c r="N21" s="137"/>
    </row>
    <row r="22" spans="1:14" x14ac:dyDescent="0.3">
      <c r="B22" s="14" t="s">
        <v>23</v>
      </c>
      <c r="C22" s="55"/>
      <c r="D22" s="54"/>
      <c r="E22" s="103" t="s">
        <v>24</v>
      </c>
      <c r="F22" s="103"/>
      <c r="G22" s="14"/>
      <c r="H22" s="25"/>
      <c r="I22" s="54"/>
      <c r="J22" s="63"/>
      <c r="K22" s="107" t="s">
        <v>25</v>
      </c>
      <c r="L22" s="107"/>
      <c r="M22" s="107"/>
      <c r="N22" s="107"/>
    </row>
    <row r="23" spans="1:14" ht="14.4" customHeight="1" x14ac:dyDescent="0.3">
      <c r="B23" s="148" t="s">
        <v>15</v>
      </c>
      <c r="C23" s="148"/>
      <c r="D23" s="174" t="s">
        <v>51</v>
      </c>
      <c r="E23" s="174"/>
      <c r="F23" s="174"/>
      <c r="G23" s="174"/>
      <c r="H23" s="174"/>
      <c r="I23" s="174"/>
      <c r="J23" s="104" t="s">
        <v>52</v>
      </c>
      <c r="K23" s="104"/>
      <c r="L23" s="104"/>
      <c r="M23" s="104"/>
      <c r="N23" s="104"/>
    </row>
    <row r="24" spans="1:14" x14ac:dyDescent="0.3">
      <c r="B24" s="54"/>
      <c r="C24" s="54"/>
      <c r="D24" s="4"/>
      <c r="E24" s="4"/>
      <c r="F24" s="4"/>
      <c r="G24" s="4"/>
      <c r="H24" s="54"/>
      <c r="I24" s="54"/>
      <c r="J24" s="54"/>
      <c r="K24" s="54"/>
      <c r="L24" s="54"/>
      <c r="M24" s="54"/>
    </row>
    <row r="25" spans="1:14" ht="14.4" customHeight="1" x14ac:dyDescent="0.3">
      <c r="B25" s="54"/>
      <c r="C25" s="54"/>
      <c r="D25" s="4"/>
      <c r="E25" s="4"/>
      <c r="F25" s="4"/>
      <c r="G25" s="4"/>
      <c r="H25" s="54"/>
      <c r="I25" s="54"/>
      <c r="J25" s="54"/>
      <c r="K25" s="54"/>
      <c r="L25" s="54"/>
      <c r="M25" s="54"/>
    </row>
    <row r="26" spans="1:14" x14ac:dyDescent="0.3">
      <c r="B26" s="54"/>
      <c r="C26" s="54"/>
      <c r="D26" s="102" t="s">
        <v>16</v>
      </c>
      <c r="E26" s="102"/>
      <c r="F26" s="102"/>
      <c r="G26" s="102"/>
      <c r="H26" s="54"/>
      <c r="I26" s="54"/>
      <c r="J26" s="54"/>
      <c r="K26" s="54"/>
      <c r="L26" s="54"/>
      <c r="M26" s="54"/>
    </row>
    <row r="27" spans="1:14" x14ac:dyDescent="0.3">
      <c r="B27" s="54"/>
      <c r="C27" s="54"/>
      <c r="D27" s="102" t="s">
        <v>17</v>
      </c>
      <c r="E27" s="102"/>
      <c r="F27" s="102"/>
      <c r="G27" s="102"/>
      <c r="H27" s="54"/>
      <c r="I27" s="54"/>
      <c r="J27" s="54"/>
      <c r="K27" s="54"/>
      <c r="L27" s="54"/>
      <c r="M27" s="54"/>
    </row>
    <row r="28" spans="1:14" x14ac:dyDescent="0.3">
      <c r="B28" s="54"/>
      <c r="C28" s="54"/>
      <c r="D28" s="54"/>
      <c r="E28" s="4"/>
      <c r="F28" s="4"/>
      <c r="G28" s="4"/>
      <c r="H28" s="54"/>
      <c r="I28" s="54"/>
      <c r="J28" s="54"/>
      <c r="K28" s="54"/>
      <c r="L28" s="54"/>
      <c r="M28" s="54"/>
    </row>
    <row r="29" spans="1:14" x14ac:dyDescent="0.3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</row>
    <row r="30" spans="1:14" x14ac:dyDescent="0.3"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</row>
    <row r="31" spans="1:14" x14ac:dyDescent="0.3"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</row>
  </sheetData>
  <mergeCells count="41">
    <mergeCell ref="A8:N8"/>
    <mergeCell ref="C3:G3"/>
    <mergeCell ref="L3:M3"/>
    <mergeCell ref="L4:M4"/>
    <mergeCell ref="F6:I6"/>
    <mergeCell ref="K6:L6"/>
    <mergeCell ref="M6:N7"/>
    <mergeCell ref="A6:A7"/>
    <mergeCell ref="B6:B7"/>
    <mergeCell ref="C6:C7"/>
    <mergeCell ref="D6:D7"/>
    <mergeCell ref="E6:E7"/>
    <mergeCell ref="C4:H4"/>
    <mergeCell ref="D1:H1"/>
    <mergeCell ref="L1:M1"/>
    <mergeCell ref="B2:C2"/>
    <mergeCell ref="D2:H2"/>
    <mergeCell ref="L2:M2"/>
    <mergeCell ref="M9:N9"/>
    <mergeCell ref="M10:N10"/>
    <mergeCell ref="M11:N11"/>
    <mergeCell ref="M12:N12"/>
    <mergeCell ref="M13:N13"/>
    <mergeCell ref="D26:G26"/>
    <mergeCell ref="D27:G27"/>
    <mergeCell ref="B19:B21"/>
    <mergeCell ref="D19:N19"/>
    <mergeCell ref="D20:N20"/>
    <mergeCell ref="D21:N21"/>
    <mergeCell ref="E22:F22"/>
    <mergeCell ref="K22:N22"/>
    <mergeCell ref="J23:N23"/>
    <mergeCell ref="B23:C23"/>
    <mergeCell ref="D23:I23"/>
    <mergeCell ref="M17:N17"/>
    <mergeCell ref="M18:N18"/>
    <mergeCell ref="A14:C15"/>
    <mergeCell ref="E14:E15"/>
    <mergeCell ref="K14:K15"/>
    <mergeCell ref="L14:L15"/>
    <mergeCell ref="A16:N16"/>
  </mergeCells>
  <conditionalFormatting sqref="D1:D2 D24:D1048576 D5:D7 D9:D12 D14">
    <cfRule type="cellIs" dxfId="25" priority="13" operator="equal">
      <formula>"DS"</formula>
    </cfRule>
    <cfRule type="cellIs" dxfId="24" priority="14" operator="equal">
      <formula>"DA"</formula>
    </cfRule>
  </conditionalFormatting>
  <conditionalFormatting sqref="D23">
    <cfRule type="cellIs" dxfId="23" priority="9" operator="equal">
      <formula>"S"</formula>
    </cfRule>
    <cfRule type="cellIs" dxfId="22" priority="10" operator="equal">
      <formula>"D"</formula>
    </cfRule>
    <cfRule type="cellIs" dxfId="21" priority="11" operator="equal">
      <formula>"C"</formula>
    </cfRule>
    <cfRule type="cellIs" dxfId="20" priority="12" operator="equal">
      <formula>"F"</formula>
    </cfRule>
  </conditionalFormatting>
  <conditionalFormatting sqref="D3">
    <cfRule type="cellIs" dxfId="19" priority="5" operator="equal">
      <formula>"DS"</formula>
    </cfRule>
    <cfRule type="cellIs" dxfId="18" priority="6" operator="equal">
      <formula>"DA"</formula>
    </cfRule>
  </conditionalFormatting>
  <conditionalFormatting sqref="D13">
    <cfRule type="cellIs" dxfId="17" priority="1" operator="equal">
      <formula>"DS"</formula>
    </cfRule>
    <cfRule type="cellIs" dxfId="16" priority="2" operator="equal">
      <formula>"DA"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scale="94" orientation="landscape" horizontalDpi="300" verticalDpi="300" r:id="rId1"/>
  <ignoredErrors>
    <ignoredError sqref="K9:K13 K17:K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AAF45-6300-4077-BD87-2FD80DC97589}">
  <dimension ref="A1:N33"/>
  <sheetViews>
    <sheetView view="pageBreakPreview" topLeftCell="A5" zoomScale="85" zoomScaleNormal="100" zoomScaleSheetLayoutView="85" workbookViewId="0">
      <selection activeCell="C33" sqref="C33"/>
    </sheetView>
  </sheetViews>
  <sheetFormatPr defaultRowHeight="14.4" x14ac:dyDescent="0.3"/>
  <cols>
    <col min="1" max="1" width="4.6640625" style="49" customWidth="1"/>
    <col min="2" max="2" width="12.77734375" customWidth="1"/>
    <col min="3" max="3" width="41.33203125" customWidth="1"/>
    <col min="4" max="4" width="10.44140625" customWidth="1"/>
    <col min="5" max="5" width="6" customWidth="1"/>
    <col min="6" max="10" width="5.5546875" customWidth="1"/>
    <col min="11" max="11" width="16" customWidth="1"/>
    <col min="13" max="14" width="4.6640625" style="6" customWidth="1"/>
  </cols>
  <sheetData>
    <row r="1" spans="1:14" ht="57" customHeight="1" x14ac:dyDescent="0.35">
      <c r="B1" s="48"/>
      <c r="C1" s="4"/>
      <c r="D1" s="158" t="s">
        <v>49</v>
      </c>
      <c r="E1" s="158"/>
      <c r="F1" s="158"/>
      <c r="G1" s="158"/>
      <c r="H1" s="158"/>
      <c r="I1" s="1"/>
      <c r="J1" s="1"/>
      <c r="K1" s="5"/>
      <c r="L1" s="144"/>
      <c r="M1" s="144"/>
    </row>
    <row r="2" spans="1:14" ht="15" customHeight="1" x14ac:dyDescent="0.3">
      <c r="B2" s="148"/>
      <c r="C2" s="148"/>
      <c r="D2" s="102" t="s">
        <v>48</v>
      </c>
      <c r="E2" s="102"/>
      <c r="F2" s="102"/>
      <c r="G2" s="102"/>
      <c r="H2" s="102"/>
      <c r="K2" s="8" t="s">
        <v>19</v>
      </c>
      <c r="L2" s="148" t="s">
        <v>43</v>
      </c>
      <c r="M2" s="148"/>
    </row>
    <row r="3" spans="1:14" ht="14.4" customHeight="1" x14ac:dyDescent="0.3">
      <c r="B3" s="7" t="s">
        <v>56</v>
      </c>
      <c r="C3" s="148" t="s">
        <v>53</v>
      </c>
      <c r="D3" s="148"/>
      <c r="E3" s="148"/>
      <c r="F3" s="148"/>
      <c r="G3" s="148"/>
      <c r="H3" s="68"/>
      <c r="K3" s="8" t="s">
        <v>20</v>
      </c>
      <c r="L3" s="148" t="s">
        <v>22</v>
      </c>
      <c r="M3" s="148"/>
    </row>
    <row r="4" spans="1:14" ht="15.75" customHeight="1" x14ac:dyDescent="0.3">
      <c r="B4" s="8" t="s">
        <v>55</v>
      </c>
      <c r="C4" s="155" t="s">
        <v>54</v>
      </c>
      <c r="D4" s="155"/>
      <c r="E4" s="155"/>
      <c r="F4" s="155"/>
      <c r="G4" s="155"/>
      <c r="H4" s="155"/>
      <c r="K4" s="8" t="s">
        <v>21</v>
      </c>
      <c r="L4" s="155" t="s">
        <v>29</v>
      </c>
      <c r="M4" s="155"/>
    </row>
    <row r="5" spans="1:14" ht="12" customHeight="1" thickBot="1" x14ac:dyDescent="0.35">
      <c r="B5" s="53"/>
      <c r="C5" s="52"/>
      <c r="D5" s="52"/>
      <c r="E5" s="52"/>
      <c r="F5" s="52"/>
      <c r="G5" s="52"/>
      <c r="H5" s="10"/>
      <c r="I5" s="10"/>
      <c r="J5" s="10"/>
      <c r="K5" s="11"/>
      <c r="L5" s="55"/>
      <c r="M5" s="52"/>
    </row>
    <row r="6" spans="1:14" s="54" customFormat="1" ht="16.5" customHeight="1" x14ac:dyDescent="0.3">
      <c r="A6" s="124" t="s">
        <v>41</v>
      </c>
      <c r="B6" s="138" t="s">
        <v>2</v>
      </c>
      <c r="C6" s="138" t="s">
        <v>3</v>
      </c>
      <c r="D6" s="138" t="s">
        <v>14</v>
      </c>
      <c r="E6" s="156" t="s">
        <v>0</v>
      </c>
      <c r="F6" s="138" t="s">
        <v>1</v>
      </c>
      <c r="G6" s="138"/>
      <c r="H6" s="138"/>
      <c r="I6" s="138"/>
      <c r="J6" s="56"/>
      <c r="K6" s="138" t="s">
        <v>9</v>
      </c>
      <c r="L6" s="138"/>
      <c r="M6" s="138" t="s">
        <v>8</v>
      </c>
      <c r="N6" s="139"/>
    </row>
    <row r="7" spans="1:14" ht="15" thickBot="1" x14ac:dyDescent="0.35">
      <c r="A7" s="125"/>
      <c r="B7" s="140"/>
      <c r="C7" s="140"/>
      <c r="D7" s="140"/>
      <c r="E7" s="157"/>
      <c r="F7" s="12" t="s">
        <v>4</v>
      </c>
      <c r="G7" s="12" t="s">
        <v>5</v>
      </c>
      <c r="H7" s="12" t="s">
        <v>6</v>
      </c>
      <c r="I7" s="12" t="s">
        <v>7</v>
      </c>
      <c r="J7" s="62" t="s">
        <v>50</v>
      </c>
      <c r="K7" s="12" t="s">
        <v>18</v>
      </c>
      <c r="L7" s="12" t="s">
        <v>42</v>
      </c>
      <c r="M7" s="140"/>
      <c r="N7" s="141"/>
    </row>
    <row r="8" spans="1:14" ht="15" thickBot="1" x14ac:dyDescent="0.35">
      <c r="A8" s="126" t="s">
        <v>10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8"/>
    </row>
    <row r="9" spans="1:14" ht="30" customHeight="1" x14ac:dyDescent="0.3">
      <c r="A9" s="31">
        <v>1</v>
      </c>
      <c r="B9" s="40" t="s">
        <v>69</v>
      </c>
      <c r="C9" s="37" t="s">
        <v>92</v>
      </c>
      <c r="D9" s="45" t="s">
        <v>40</v>
      </c>
      <c r="E9" s="46">
        <v>5</v>
      </c>
      <c r="F9" s="75">
        <v>2</v>
      </c>
      <c r="G9" s="76"/>
      <c r="H9" s="76">
        <v>1</v>
      </c>
      <c r="I9" s="76">
        <v>1</v>
      </c>
      <c r="J9" s="40"/>
      <c r="K9" s="40">
        <f>SUM(F9:I9)*14</f>
        <v>56</v>
      </c>
      <c r="L9" s="40">
        <f>E9*25-K9</f>
        <v>69</v>
      </c>
      <c r="M9" s="142" t="s">
        <v>13</v>
      </c>
      <c r="N9" s="143"/>
    </row>
    <row r="10" spans="1:14" ht="30" customHeight="1" x14ac:dyDescent="0.3">
      <c r="A10" s="32">
        <v>2</v>
      </c>
      <c r="B10" s="41" t="s">
        <v>70</v>
      </c>
      <c r="C10" s="38" t="s">
        <v>93</v>
      </c>
      <c r="D10" s="42" t="s">
        <v>44</v>
      </c>
      <c r="E10" s="43">
        <v>5</v>
      </c>
      <c r="F10" s="75">
        <v>2</v>
      </c>
      <c r="G10" s="76"/>
      <c r="H10" s="76">
        <v>1</v>
      </c>
      <c r="I10" s="76">
        <v>1</v>
      </c>
      <c r="J10" s="41"/>
      <c r="K10" s="41">
        <f>SUM(F10:I10)*14</f>
        <v>56</v>
      </c>
      <c r="L10" s="41">
        <f>E10*25-K10</f>
        <v>69</v>
      </c>
      <c r="M10" s="162" t="s">
        <v>12</v>
      </c>
      <c r="N10" s="163"/>
    </row>
    <row r="11" spans="1:14" ht="30" customHeight="1" x14ac:dyDescent="0.3">
      <c r="A11" s="32">
        <v>3</v>
      </c>
      <c r="B11" s="41" t="s">
        <v>71</v>
      </c>
      <c r="C11" s="38" t="s">
        <v>94</v>
      </c>
      <c r="D11" s="42" t="s">
        <v>44</v>
      </c>
      <c r="E11" s="43">
        <v>5</v>
      </c>
      <c r="F11" s="75">
        <v>2</v>
      </c>
      <c r="G11" s="76"/>
      <c r="H11" s="76">
        <v>1</v>
      </c>
      <c r="I11" s="76">
        <v>1</v>
      </c>
      <c r="J11" s="41"/>
      <c r="K11" s="41">
        <f>SUM(F11:I11)*14</f>
        <v>56</v>
      </c>
      <c r="L11" s="41">
        <f>E11*25-K11</f>
        <v>69</v>
      </c>
      <c r="M11" s="162" t="s">
        <v>13</v>
      </c>
      <c r="N11" s="163"/>
    </row>
    <row r="12" spans="1:14" ht="30" customHeight="1" thickBot="1" x14ac:dyDescent="0.35">
      <c r="A12" s="32">
        <v>4</v>
      </c>
      <c r="B12" s="41" t="s">
        <v>72</v>
      </c>
      <c r="C12" s="39" t="s">
        <v>95</v>
      </c>
      <c r="D12" s="42"/>
      <c r="E12" s="43">
        <v>10</v>
      </c>
      <c r="F12" s="41"/>
      <c r="G12" s="41"/>
      <c r="H12" s="41"/>
      <c r="I12" s="41"/>
      <c r="J12" s="41">
        <v>10</v>
      </c>
      <c r="K12" s="41">
        <f t="shared" ref="K12" si="0">SUM(F12:I12)*14</f>
        <v>0</v>
      </c>
      <c r="L12" s="41">
        <f t="shared" ref="L12" si="1">E12*25-K12</f>
        <v>250</v>
      </c>
      <c r="M12" s="162" t="s">
        <v>12</v>
      </c>
      <c r="N12" s="163"/>
    </row>
    <row r="13" spans="1:14" ht="14.4" customHeight="1" thickBot="1" x14ac:dyDescent="0.35">
      <c r="A13" s="177" t="s">
        <v>11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9"/>
    </row>
    <row r="14" spans="1:14" ht="30" customHeight="1" thickBot="1" x14ac:dyDescent="0.35">
      <c r="A14" s="182">
        <v>5</v>
      </c>
      <c r="B14" s="69" t="s">
        <v>96</v>
      </c>
      <c r="C14" s="36" t="s">
        <v>106</v>
      </c>
      <c r="D14" s="142" t="s">
        <v>44</v>
      </c>
      <c r="E14" s="142">
        <v>5</v>
      </c>
      <c r="F14" s="142">
        <v>2</v>
      </c>
      <c r="G14" s="142"/>
      <c r="H14" s="142">
        <v>1</v>
      </c>
      <c r="I14" s="142">
        <v>1</v>
      </c>
      <c r="J14" s="180"/>
      <c r="K14" s="142">
        <f t="shared" ref="K14" si="2">SUM(F14:I14)*14</f>
        <v>56</v>
      </c>
      <c r="L14" s="142">
        <f t="shared" ref="L14" si="3">E14*25-K14</f>
        <v>69</v>
      </c>
      <c r="M14" s="142" t="s">
        <v>13</v>
      </c>
      <c r="N14" s="143"/>
    </row>
    <row r="15" spans="1:14" ht="45" customHeight="1" thickBot="1" x14ac:dyDescent="0.35">
      <c r="A15" s="183"/>
      <c r="B15" s="69" t="s">
        <v>97</v>
      </c>
      <c r="C15" s="36" t="s">
        <v>98</v>
      </c>
      <c r="D15" s="162"/>
      <c r="E15" s="162"/>
      <c r="F15" s="162"/>
      <c r="G15" s="162"/>
      <c r="H15" s="162"/>
      <c r="I15" s="162"/>
      <c r="J15" s="181"/>
      <c r="K15" s="162"/>
      <c r="L15" s="162"/>
      <c r="M15" s="162"/>
      <c r="N15" s="163"/>
    </row>
    <row r="16" spans="1:14" ht="15" customHeight="1" x14ac:dyDescent="0.3">
      <c r="A16" s="132" t="s">
        <v>28</v>
      </c>
      <c r="B16" s="133"/>
      <c r="C16" s="134"/>
      <c r="D16" s="57" t="s">
        <v>33</v>
      </c>
      <c r="E16" s="133">
        <f t="shared" ref="E16:J16" si="4">SUM(E9:E15)</f>
        <v>30</v>
      </c>
      <c r="F16" s="50">
        <f t="shared" si="4"/>
        <v>8</v>
      </c>
      <c r="G16" s="50">
        <f t="shared" si="4"/>
        <v>0</v>
      </c>
      <c r="H16" s="50">
        <f t="shared" si="4"/>
        <v>4</v>
      </c>
      <c r="I16" s="50">
        <f t="shared" si="4"/>
        <v>4</v>
      </c>
      <c r="J16" s="64">
        <f t="shared" si="4"/>
        <v>10</v>
      </c>
      <c r="K16" s="133">
        <f>SUM(K8:K15)</f>
        <v>224</v>
      </c>
      <c r="L16" s="133">
        <f>SUM(L8:L15)</f>
        <v>526</v>
      </c>
      <c r="M16" s="33" t="s">
        <v>26</v>
      </c>
      <c r="N16" s="30" t="s">
        <v>38</v>
      </c>
    </row>
    <row r="17" spans="1:14" ht="15" customHeight="1" thickBot="1" x14ac:dyDescent="0.35">
      <c r="A17" s="135"/>
      <c r="B17" s="136"/>
      <c r="C17" s="137"/>
      <c r="D17" s="58" t="s">
        <v>32</v>
      </c>
      <c r="E17" s="136"/>
      <c r="F17" s="51">
        <f>COUNT(F9:F15)</f>
        <v>4</v>
      </c>
      <c r="G17" s="51">
        <f>COUNT(G9:G15)</f>
        <v>0</v>
      </c>
      <c r="H17" s="51">
        <f>COUNT(H9:H15)</f>
        <v>4</v>
      </c>
      <c r="I17" s="51">
        <f>COUNT(I9:I15)</f>
        <v>4</v>
      </c>
      <c r="J17" s="65">
        <f>COUNT(J9:J15)</f>
        <v>1</v>
      </c>
      <c r="K17" s="136"/>
      <c r="L17" s="136"/>
      <c r="M17" s="44">
        <f>COUNTIF(M1:M16,"=E")</f>
        <v>3</v>
      </c>
      <c r="N17" s="47">
        <f>COUNTIF(M1:M16,"=V")</f>
        <v>2</v>
      </c>
    </row>
    <row r="18" spans="1:14" ht="15" customHeight="1" thickBot="1" x14ac:dyDescent="0.35">
      <c r="A18" s="129" t="s">
        <v>27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1"/>
    </row>
    <row r="19" spans="1:14" ht="30" customHeight="1" thickBot="1" x14ac:dyDescent="0.35">
      <c r="A19" s="31">
        <v>6</v>
      </c>
      <c r="B19" s="69" t="s">
        <v>103</v>
      </c>
      <c r="C19" s="36" t="s">
        <v>89</v>
      </c>
      <c r="D19" s="60" t="s">
        <v>4</v>
      </c>
      <c r="E19" s="72">
        <v>5</v>
      </c>
      <c r="F19" s="72">
        <v>2</v>
      </c>
      <c r="G19" s="72">
        <v>1</v>
      </c>
      <c r="H19" s="40"/>
      <c r="I19" s="40"/>
      <c r="J19" s="40"/>
      <c r="K19" s="73">
        <f t="shared" ref="K19" si="5">SUM(F19:I19)*14</f>
        <v>42</v>
      </c>
      <c r="L19" s="73">
        <f t="shared" ref="L19" si="6">E19*25-K19</f>
        <v>83</v>
      </c>
      <c r="M19" s="142" t="s">
        <v>12</v>
      </c>
      <c r="N19" s="143"/>
    </row>
    <row r="20" spans="1:14" ht="30" customHeight="1" thickBot="1" x14ac:dyDescent="0.35">
      <c r="A20" s="94">
        <v>7</v>
      </c>
      <c r="B20" s="69" t="s">
        <v>104</v>
      </c>
      <c r="C20" s="35" t="s">
        <v>90</v>
      </c>
      <c r="D20" s="60" t="s">
        <v>4</v>
      </c>
      <c r="E20" s="71">
        <v>5</v>
      </c>
      <c r="F20" s="71">
        <v>2</v>
      </c>
      <c r="G20" s="71">
        <v>1</v>
      </c>
      <c r="H20" s="41"/>
      <c r="I20" s="41"/>
      <c r="J20" s="41"/>
      <c r="K20" s="74">
        <f t="shared" ref="K20" si="7">SUM(F20:I20)*14</f>
        <v>42</v>
      </c>
      <c r="L20" s="74">
        <f t="shared" ref="L20" si="8">E20*25-K20</f>
        <v>83</v>
      </c>
      <c r="M20" s="142" t="s">
        <v>12</v>
      </c>
      <c r="N20" s="143"/>
    </row>
    <row r="21" spans="1:14" ht="18" customHeight="1" x14ac:dyDescent="0.3">
      <c r="B21" s="166" t="s">
        <v>39</v>
      </c>
      <c r="C21" s="26" t="s">
        <v>35</v>
      </c>
      <c r="D21" s="169">
        <f>SUM(F9:J12)</f>
        <v>22</v>
      </c>
      <c r="E21" s="133"/>
      <c r="F21" s="133"/>
      <c r="G21" s="133"/>
      <c r="H21" s="133"/>
      <c r="I21" s="133"/>
      <c r="J21" s="133"/>
      <c r="K21" s="133"/>
      <c r="L21" s="133"/>
      <c r="M21" s="133"/>
      <c r="N21" s="134"/>
    </row>
    <row r="22" spans="1:14" ht="15" customHeight="1" x14ac:dyDescent="0.3">
      <c r="B22" s="167"/>
      <c r="C22" s="27" t="s">
        <v>36</v>
      </c>
      <c r="D22" s="170">
        <f>SUM(F14:J15)</f>
        <v>4</v>
      </c>
      <c r="E22" s="171"/>
      <c r="F22" s="171"/>
      <c r="G22" s="171"/>
      <c r="H22" s="171"/>
      <c r="I22" s="171"/>
      <c r="J22" s="171"/>
      <c r="K22" s="171"/>
      <c r="L22" s="171"/>
      <c r="M22" s="171"/>
      <c r="N22" s="172"/>
    </row>
    <row r="23" spans="1:14" ht="15" customHeight="1" thickBot="1" x14ac:dyDescent="0.35">
      <c r="B23" s="168"/>
      <c r="C23" s="28" t="s">
        <v>37</v>
      </c>
      <c r="D23" s="173">
        <f>SUM(F19:J20)</f>
        <v>6</v>
      </c>
      <c r="E23" s="136"/>
      <c r="F23" s="136"/>
      <c r="G23" s="136"/>
      <c r="H23" s="136"/>
      <c r="I23" s="136"/>
      <c r="J23" s="136"/>
      <c r="K23" s="136"/>
      <c r="L23" s="136"/>
      <c r="M23" s="136"/>
      <c r="N23" s="137"/>
    </row>
    <row r="24" spans="1:14" x14ac:dyDescent="0.3">
      <c r="B24" s="14" t="s">
        <v>23</v>
      </c>
      <c r="C24" s="55"/>
      <c r="D24" s="54"/>
      <c r="E24" s="103" t="s">
        <v>24</v>
      </c>
      <c r="F24" s="103"/>
      <c r="G24" s="14"/>
      <c r="H24" s="25"/>
      <c r="I24" s="54"/>
      <c r="J24" s="54"/>
      <c r="K24" s="107" t="s">
        <v>25</v>
      </c>
      <c r="L24" s="107"/>
      <c r="M24" s="107"/>
      <c r="N24" s="107"/>
    </row>
    <row r="25" spans="1:14" ht="14.4" customHeight="1" x14ac:dyDescent="0.3">
      <c r="B25" s="148" t="s">
        <v>15</v>
      </c>
      <c r="C25" s="148"/>
      <c r="D25" s="174" t="s">
        <v>51</v>
      </c>
      <c r="E25" s="174"/>
      <c r="F25" s="174"/>
      <c r="G25" s="174"/>
      <c r="H25" s="174"/>
      <c r="I25" s="174"/>
      <c r="J25" s="104" t="s">
        <v>52</v>
      </c>
      <c r="K25" s="104"/>
      <c r="L25" s="104"/>
      <c r="M25" s="104"/>
      <c r="N25" s="104"/>
    </row>
    <row r="26" spans="1:14" x14ac:dyDescent="0.3">
      <c r="B26" s="54"/>
      <c r="C26" s="54"/>
      <c r="D26" s="4"/>
      <c r="E26" s="4"/>
      <c r="F26" s="4"/>
      <c r="G26" s="4"/>
      <c r="H26" s="54"/>
      <c r="I26" s="54"/>
      <c r="J26" s="54"/>
      <c r="K26" s="54"/>
      <c r="L26" s="54"/>
      <c r="M26" s="54"/>
    </row>
    <row r="27" spans="1:14" ht="14.4" customHeight="1" x14ac:dyDescent="0.3">
      <c r="B27" s="54"/>
      <c r="C27" s="54"/>
      <c r="D27" s="4"/>
      <c r="E27" s="4"/>
      <c r="F27" s="4"/>
      <c r="G27" s="4"/>
      <c r="H27" s="54"/>
      <c r="I27" s="54"/>
      <c r="J27" s="54"/>
      <c r="K27" s="54"/>
      <c r="L27" s="54"/>
      <c r="M27" s="54"/>
    </row>
    <row r="28" spans="1:14" x14ac:dyDescent="0.3">
      <c r="B28" s="54"/>
      <c r="C28" s="54"/>
      <c r="D28" s="102" t="s">
        <v>16</v>
      </c>
      <c r="E28" s="102"/>
      <c r="F28" s="102"/>
      <c r="G28" s="102"/>
      <c r="H28" s="54"/>
      <c r="I28" s="54"/>
      <c r="J28" s="54"/>
      <c r="K28" s="54"/>
      <c r="L28" s="54"/>
      <c r="M28" s="54"/>
    </row>
    <row r="29" spans="1:14" x14ac:dyDescent="0.3">
      <c r="B29" s="54"/>
      <c r="C29" s="54"/>
      <c r="D29" s="102" t="s">
        <v>17</v>
      </c>
      <c r="E29" s="102"/>
      <c r="F29" s="102"/>
      <c r="G29" s="102"/>
      <c r="H29" s="54"/>
      <c r="I29" s="54"/>
      <c r="J29" s="54"/>
      <c r="K29" s="54"/>
      <c r="L29" s="54"/>
      <c r="M29" s="54"/>
    </row>
    <row r="30" spans="1:14" x14ac:dyDescent="0.3">
      <c r="B30" s="54"/>
      <c r="C30" s="54"/>
      <c r="D30" s="54"/>
      <c r="E30" s="4"/>
      <c r="F30" s="4"/>
      <c r="G30" s="4"/>
      <c r="H30" s="54"/>
      <c r="I30" s="54"/>
      <c r="J30" s="54"/>
      <c r="K30" s="54"/>
      <c r="L30" s="54"/>
      <c r="M30" s="54"/>
    </row>
    <row r="31" spans="1:14" x14ac:dyDescent="0.3"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</row>
    <row r="32" spans="1:14" x14ac:dyDescent="0.3"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</row>
    <row r="33" spans="2:13" x14ac:dyDescent="0.3"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</row>
  </sheetData>
  <mergeCells count="52">
    <mergeCell ref="B2:C2"/>
    <mergeCell ref="D2:H2"/>
    <mergeCell ref="L2:M2"/>
    <mergeCell ref="A8:N8"/>
    <mergeCell ref="C3:G3"/>
    <mergeCell ref="L3:M3"/>
    <mergeCell ref="L4:M4"/>
    <mergeCell ref="F6:I6"/>
    <mergeCell ref="K6:L6"/>
    <mergeCell ref="M6:N7"/>
    <mergeCell ref="A6:A7"/>
    <mergeCell ref="B6:B7"/>
    <mergeCell ref="C6:C7"/>
    <mergeCell ref="D6:D7"/>
    <mergeCell ref="E6:E7"/>
    <mergeCell ref="C4:H4"/>
    <mergeCell ref="M9:N9"/>
    <mergeCell ref="M10:N10"/>
    <mergeCell ref="M11:N11"/>
    <mergeCell ref="M12:N12"/>
    <mergeCell ref="D1:H1"/>
    <mergeCell ref="L1:M1"/>
    <mergeCell ref="A13:N13"/>
    <mergeCell ref="D14:D15"/>
    <mergeCell ref="E14:E15"/>
    <mergeCell ref="F14:F15"/>
    <mergeCell ref="G14:G15"/>
    <mergeCell ref="H14:H15"/>
    <mergeCell ref="I14:I15"/>
    <mergeCell ref="J14:J15"/>
    <mergeCell ref="A14:A15"/>
    <mergeCell ref="K14:K15"/>
    <mergeCell ref="L14:L15"/>
    <mergeCell ref="M14:N15"/>
    <mergeCell ref="D28:G28"/>
    <mergeCell ref="D29:G29"/>
    <mergeCell ref="B21:B23"/>
    <mergeCell ref="D21:N21"/>
    <mergeCell ref="D22:N22"/>
    <mergeCell ref="D23:N23"/>
    <mergeCell ref="E24:F24"/>
    <mergeCell ref="K24:N24"/>
    <mergeCell ref="J25:N25"/>
    <mergeCell ref="B25:C25"/>
    <mergeCell ref="D25:I25"/>
    <mergeCell ref="M20:N20"/>
    <mergeCell ref="A16:C17"/>
    <mergeCell ref="E16:E17"/>
    <mergeCell ref="K16:K17"/>
    <mergeCell ref="L16:L17"/>
    <mergeCell ref="A18:N18"/>
    <mergeCell ref="M19:N19"/>
  </mergeCells>
  <phoneticPr fontId="10" type="noConversion"/>
  <conditionalFormatting sqref="D1:D2 D9:D12 D26:D1048576 D5:D7 D14:D16">
    <cfRule type="cellIs" dxfId="15" priority="11" operator="equal">
      <formula>"DS"</formula>
    </cfRule>
    <cfRule type="cellIs" dxfId="14" priority="12" operator="equal">
      <formula>"DA"</formula>
    </cfRule>
  </conditionalFormatting>
  <conditionalFormatting sqref="D25">
    <cfRule type="cellIs" dxfId="13" priority="7" operator="equal">
      <formula>"S"</formula>
    </cfRule>
    <cfRule type="cellIs" dxfId="12" priority="8" operator="equal">
      <formula>"D"</formula>
    </cfRule>
    <cfRule type="cellIs" dxfId="11" priority="9" operator="equal">
      <formula>"C"</formula>
    </cfRule>
    <cfRule type="cellIs" dxfId="10" priority="10" operator="equal">
      <formula>"F"</formula>
    </cfRule>
  </conditionalFormatting>
  <conditionalFormatting sqref="D3">
    <cfRule type="cellIs" dxfId="9" priority="3" operator="equal">
      <formula>"DS"</formula>
    </cfRule>
    <cfRule type="cellIs" dxfId="8" priority="4" operator="equal">
      <formula>"DA"</formula>
    </cfRule>
  </conditionalFormatting>
  <printOptions horizontalCentered="1" verticalCentered="1"/>
  <pageMargins left="0.15748031496063" right="0.23622047244094499" top="0.55118110236220497" bottom="0.15748031496063" header="0.31496062992126" footer="0.15748031496063"/>
  <pageSetup paperSize="9" scale="87" orientation="landscape" horizontalDpi="300" verticalDpi="300" r:id="rId1"/>
  <ignoredErrors>
    <ignoredError sqref="K9:K12 K14 K19:L2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4ED3C-5B42-491D-9041-AD45A81072CD}">
  <dimension ref="A1:N28"/>
  <sheetViews>
    <sheetView tabSelected="1" view="pageBreakPreview" zoomScale="70" zoomScaleNormal="100" zoomScaleSheetLayoutView="70" workbookViewId="0">
      <selection activeCell="C27" sqref="C27"/>
    </sheetView>
  </sheetViews>
  <sheetFormatPr defaultRowHeight="14.4" x14ac:dyDescent="0.3"/>
  <cols>
    <col min="1" max="1" width="4.6640625" style="49" customWidth="1"/>
    <col min="2" max="2" width="12.77734375" customWidth="1"/>
    <col min="3" max="3" width="40.77734375" customWidth="1"/>
    <col min="4" max="4" width="10.44140625" customWidth="1"/>
    <col min="5" max="5" width="6" customWidth="1"/>
    <col min="6" max="10" width="5.5546875" customWidth="1"/>
    <col min="11" max="11" width="16" customWidth="1"/>
    <col min="13" max="14" width="4.6640625" style="6" customWidth="1"/>
  </cols>
  <sheetData>
    <row r="1" spans="1:14" ht="57" customHeight="1" x14ac:dyDescent="0.35">
      <c r="B1" s="48"/>
      <c r="C1" s="4"/>
      <c r="D1" s="158" t="s">
        <v>49</v>
      </c>
      <c r="E1" s="158"/>
      <c r="F1" s="158"/>
      <c r="G1" s="158"/>
      <c r="H1" s="158"/>
      <c r="I1" s="1"/>
      <c r="J1" s="1"/>
      <c r="K1" s="5"/>
      <c r="L1" s="144"/>
      <c r="M1" s="144"/>
    </row>
    <row r="2" spans="1:14" ht="15" customHeight="1" x14ac:dyDescent="0.3">
      <c r="B2" s="148"/>
      <c r="C2" s="148"/>
      <c r="D2" s="102" t="s">
        <v>48</v>
      </c>
      <c r="E2" s="102"/>
      <c r="F2" s="102"/>
      <c r="G2" s="102"/>
      <c r="H2" s="102"/>
      <c r="K2" s="8" t="s">
        <v>19</v>
      </c>
      <c r="L2" s="148" t="s">
        <v>43</v>
      </c>
      <c r="M2" s="148"/>
    </row>
    <row r="3" spans="1:14" ht="14.4" customHeight="1" x14ac:dyDescent="0.3">
      <c r="B3" s="7" t="s">
        <v>56</v>
      </c>
      <c r="C3" s="148" t="s">
        <v>53</v>
      </c>
      <c r="D3" s="148"/>
      <c r="E3" s="148"/>
      <c r="F3" s="148"/>
      <c r="G3" s="148"/>
      <c r="H3" s="68"/>
      <c r="K3" s="8" t="s">
        <v>20</v>
      </c>
      <c r="L3" s="148" t="s">
        <v>22</v>
      </c>
      <c r="M3" s="148"/>
    </row>
    <row r="4" spans="1:14" ht="15.75" customHeight="1" x14ac:dyDescent="0.3">
      <c r="B4" s="8" t="s">
        <v>55</v>
      </c>
      <c r="C4" s="155" t="s">
        <v>54</v>
      </c>
      <c r="D4" s="155"/>
      <c r="E4" s="155"/>
      <c r="F4" s="155"/>
      <c r="G4" s="155"/>
      <c r="H4" s="155"/>
      <c r="K4" s="8" t="s">
        <v>21</v>
      </c>
      <c r="L4" s="155" t="s">
        <v>22</v>
      </c>
      <c r="M4" s="155"/>
    </row>
    <row r="5" spans="1:14" ht="12" customHeight="1" thickBot="1" x14ac:dyDescent="0.35">
      <c r="B5" s="53"/>
      <c r="C5" s="52"/>
      <c r="D5" s="52"/>
      <c r="E5" s="52"/>
      <c r="F5" s="52"/>
      <c r="G5" s="52"/>
      <c r="H5" s="10"/>
      <c r="I5" s="10"/>
      <c r="J5" s="10"/>
      <c r="K5" s="11"/>
      <c r="L5" s="55"/>
      <c r="M5" s="52"/>
    </row>
    <row r="6" spans="1:14" s="54" customFormat="1" ht="16.5" customHeight="1" x14ac:dyDescent="0.3">
      <c r="A6" s="124" t="s">
        <v>41</v>
      </c>
      <c r="B6" s="138" t="s">
        <v>2</v>
      </c>
      <c r="C6" s="138" t="s">
        <v>3</v>
      </c>
      <c r="D6" s="138" t="s">
        <v>14</v>
      </c>
      <c r="E6" s="156" t="s">
        <v>0</v>
      </c>
      <c r="F6" s="138" t="s">
        <v>1</v>
      </c>
      <c r="G6" s="138"/>
      <c r="H6" s="138"/>
      <c r="I6" s="138"/>
      <c r="J6" s="56"/>
      <c r="K6" s="138" t="s">
        <v>9</v>
      </c>
      <c r="L6" s="138"/>
      <c r="M6" s="138" t="s">
        <v>8</v>
      </c>
      <c r="N6" s="139"/>
    </row>
    <row r="7" spans="1:14" ht="15" thickBot="1" x14ac:dyDescent="0.35">
      <c r="A7" s="125"/>
      <c r="B7" s="140"/>
      <c r="C7" s="140"/>
      <c r="D7" s="140"/>
      <c r="E7" s="157"/>
      <c r="F7" s="12" t="s">
        <v>4</v>
      </c>
      <c r="G7" s="12" t="s">
        <v>5</v>
      </c>
      <c r="H7" s="12" t="s">
        <v>6</v>
      </c>
      <c r="I7" s="12" t="s">
        <v>7</v>
      </c>
      <c r="J7" s="62" t="s">
        <v>50</v>
      </c>
      <c r="K7" s="12" t="s">
        <v>18</v>
      </c>
      <c r="L7" s="12" t="s">
        <v>42</v>
      </c>
      <c r="M7" s="140"/>
      <c r="N7" s="141"/>
    </row>
    <row r="8" spans="1:14" ht="15" thickBot="1" x14ac:dyDescent="0.35">
      <c r="A8" s="126" t="s">
        <v>10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8"/>
    </row>
    <row r="9" spans="1:14" ht="30" customHeight="1" x14ac:dyDescent="0.3">
      <c r="A9" s="31">
        <v>1</v>
      </c>
      <c r="B9" s="37" t="s">
        <v>102</v>
      </c>
      <c r="C9" s="37" t="s">
        <v>100</v>
      </c>
      <c r="D9" s="98" t="s">
        <v>4</v>
      </c>
      <c r="E9" s="46">
        <v>2</v>
      </c>
      <c r="F9" s="83">
        <v>1</v>
      </c>
      <c r="G9" s="83"/>
      <c r="H9" s="83"/>
      <c r="I9" s="83"/>
      <c r="J9" s="83"/>
      <c r="K9" s="90">
        <f>SUM(F9:I9)*14</f>
        <v>14</v>
      </c>
      <c r="L9" s="83">
        <f>E9*25-K9</f>
        <v>36</v>
      </c>
      <c r="M9" s="142" t="s">
        <v>12</v>
      </c>
      <c r="N9" s="143"/>
    </row>
    <row r="10" spans="1:14" ht="43.8" customHeight="1" thickBot="1" x14ac:dyDescent="0.35">
      <c r="A10" s="32">
        <v>2</v>
      </c>
      <c r="B10" s="38" t="s">
        <v>99</v>
      </c>
      <c r="C10" s="38" t="s">
        <v>101</v>
      </c>
      <c r="D10" s="42" t="s">
        <v>44</v>
      </c>
      <c r="E10" s="43">
        <v>28</v>
      </c>
      <c r="F10" s="86"/>
      <c r="G10" s="86"/>
      <c r="H10" s="86"/>
      <c r="I10" s="86"/>
      <c r="J10" s="77">
        <v>27</v>
      </c>
      <c r="K10" s="92">
        <f>SUM(F10:I10)*14</f>
        <v>0</v>
      </c>
      <c r="L10" s="86">
        <f>E10*25-K10</f>
        <v>700</v>
      </c>
      <c r="M10" s="162" t="s">
        <v>12</v>
      </c>
      <c r="N10" s="163"/>
    </row>
    <row r="11" spans="1:14" ht="15" customHeight="1" x14ac:dyDescent="0.3">
      <c r="A11" s="132" t="s">
        <v>28</v>
      </c>
      <c r="B11" s="133"/>
      <c r="C11" s="134"/>
      <c r="D11" s="79" t="s">
        <v>33</v>
      </c>
      <c r="E11" s="133">
        <f t="shared" ref="E11:J11" si="0">SUM(E9:E10)</f>
        <v>30</v>
      </c>
      <c r="F11" s="80">
        <f t="shared" si="0"/>
        <v>1</v>
      </c>
      <c r="G11" s="80">
        <f t="shared" si="0"/>
        <v>0</v>
      </c>
      <c r="H11" s="80">
        <f t="shared" si="0"/>
        <v>0</v>
      </c>
      <c r="I11" s="80">
        <f t="shared" si="0"/>
        <v>0</v>
      </c>
      <c r="J11" s="80">
        <f t="shared" si="0"/>
        <v>27</v>
      </c>
      <c r="K11" s="133">
        <f>SUM(K8:K10)</f>
        <v>14</v>
      </c>
      <c r="L11" s="133">
        <f>SUM(L8:L10)</f>
        <v>736</v>
      </c>
      <c r="M11" s="33" t="s">
        <v>26</v>
      </c>
      <c r="N11" s="30" t="s">
        <v>38</v>
      </c>
    </row>
    <row r="12" spans="1:14" ht="15" customHeight="1" thickBot="1" x14ac:dyDescent="0.35">
      <c r="A12" s="135"/>
      <c r="B12" s="136"/>
      <c r="C12" s="137"/>
      <c r="D12" s="81" t="s">
        <v>32</v>
      </c>
      <c r="E12" s="136"/>
      <c r="F12" s="82">
        <f>COUNT(F9:F10)</f>
        <v>1</v>
      </c>
      <c r="G12" s="82">
        <f>COUNT(G9:G10)</f>
        <v>0</v>
      </c>
      <c r="H12" s="82">
        <f>COUNT(H9:H10)</f>
        <v>0</v>
      </c>
      <c r="I12" s="82">
        <f>COUNT(I9:I10)</f>
        <v>0</v>
      </c>
      <c r="J12" s="82">
        <f>COUNT(J9:J10)</f>
        <v>1</v>
      </c>
      <c r="K12" s="136"/>
      <c r="L12" s="136"/>
      <c r="M12" s="87">
        <f>COUNTIF(M1:M11,"=E")</f>
        <v>0</v>
      </c>
      <c r="N12" s="88">
        <f>COUNTIF(M1:M11,"=V")</f>
        <v>2</v>
      </c>
    </row>
    <row r="13" spans="1:14" ht="15" customHeight="1" thickBot="1" x14ac:dyDescent="0.35">
      <c r="A13" s="129" t="s">
        <v>27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1"/>
    </row>
    <row r="14" spans="1:14" ht="30" customHeight="1" x14ac:dyDescent="0.3">
      <c r="A14" s="91">
        <v>3</v>
      </c>
      <c r="B14" s="83" t="s">
        <v>105</v>
      </c>
      <c r="C14" s="96" t="s">
        <v>91</v>
      </c>
      <c r="D14" s="90" t="s">
        <v>4</v>
      </c>
      <c r="E14" s="90">
        <v>5</v>
      </c>
      <c r="F14" s="90"/>
      <c r="G14" s="90">
        <v>3</v>
      </c>
      <c r="H14" s="90"/>
      <c r="I14" s="90"/>
      <c r="J14" s="90"/>
      <c r="K14" s="90">
        <f t="shared" ref="K14" si="1">SUM(F14:I14)*14</f>
        <v>42</v>
      </c>
      <c r="L14" s="90">
        <f t="shared" ref="L14" si="2">E14*25-K14</f>
        <v>83</v>
      </c>
      <c r="M14" s="180" t="s">
        <v>12</v>
      </c>
      <c r="N14" s="190"/>
    </row>
    <row r="15" spans="1:14" ht="30" customHeight="1" thickBot="1" x14ac:dyDescent="0.35">
      <c r="A15" s="94">
        <v>4</v>
      </c>
      <c r="B15" s="101" t="s">
        <v>108</v>
      </c>
      <c r="C15" s="97" t="s">
        <v>107</v>
      </c>
      <c r="D15" s="87" t="s">
        <v>4</v>
      </c>
      <c r="E15" s="87">
        <v>5</v>
      </c>
      <c r="F15" s="87"/>
      <c r="G15" s="87"/>
      <c r="H15" s="87"/>
      <c r="I15" s="87"/>
      <c r="J15" s="87"/>
      <c r="K15" s="87"/>
      <c r="L15" s="87"/>
      <c r="M15" s="175" t="s">
        <v>13</v>
      </c>
      <c r="N15" s="176"/>
    </row>
    <row r="16" spans="1:14" ht="18" customHeight="1" x14ac:dyDescent="0.3">
      <c r="B16" s="184" t="s">
        <v>39</v>
      </c>
      <c r="C16" s="95" t="s">
        <v>35</v>
      </c>
      <c r="D16" s="187">
        <f>SUM(F9:J10)</f>
        <v>28</v>
      </c>
      <c r="E16" s="188"/>
      <c r="F16" s="188"/>
      <c r="G16" s="188"/>
      <c r="H16" s="188"/>
      <c r="I16" s="188"/>
      <c r="J16" s="188"/>
      <c r="K16" s="188"/>
      <c r="L16" s="188"/>
      <c r="M16" s="188"/>
      <c r="N16" s="189"/>
    </row>
    <row r="17" spans="2:14" ht="15" customHeight="1" x14ac:dyDescent="0.3">
      <c r="B17" s="185"/>
      <c r="C17" s="27" t="s">
        <v>36</v>
      </c>
      <c r="D17" s="170">
        <v>0</v>
      </c>
      <c r="E17" s="171"/>
      <c r="F17" s="171"/>
      <c r="G17" s="171"/>
      <c r="H17" s="171"/>
      <c r="I17" s="171"/>
      <c r="J17" s="171"/>
      <c r="K17" s="171"/>
      <c r="L17" s="171"/>
      <c r="M17" s="171"/>
      <c r="N17" s="172"/>
    </row>
    <row r="18" spans="2:14" ht="15" customHeight="1" thickBot="1" x14ac:dyDescent="0.35">
      <c r="B18" s="186"/>
      <c r="C18" s="28" t="s">
        <v>37</v>
      </c>
      <c r="D18" s="173">
        <f>SUM(F14:J14)</f>
        <v>3</v>
      </c>
      <c r="E18" s="136"/>
      <c r="F18" s="136"/>
      <c r="G18" s="136"/>
      <c r="H18" s="136"/>
      <c r="I18" s="136"/>
      <c r="J18" s="136"/>
      <c r="K18" s="136"/>
      <c r="L18" s="136"/>
      <c r="M18" s="136"/>
      <c r="N18" s="137"/>
    </row>
    <row r="19" spans="2:14" x14ac:dyDescent="0.3">
      <c r="B19" s="14" t="s">
        <v>23</v>
      </c>
      <c r="C19" s="55"/>
      <c r="D19" s="54"/>
      <c r="E19" s="103" t="s">
        <v>24</v>
      </c>
      <c r="F19" s="103"/>
      <c r="G19" s="14"/>
      <c r="H19" s="25"/>
      <c r="I19" s="54"/>
      <c r="J19" s="54"/>
      <c r="K19" s="107" t="s">
        <v>25</v>
      </c>
      <c r="L19" s="107"/>
      <c r="M19" s="107"/>
      <c r="N19" s="107"/>
    </row>
    <row r="20" spans="2:14" ht="14.4" customHeight="1" x14ac:dyDescent="0.3">
      <c r="B20" s="148" t="s">
        <v>15</v>
      </c>
      <c r="C20" s="148"/>
      <c r="D20" s="174" t="s">
        <v>51</v>
      </c>
      <c r="E20" s="174"/>
      <c r="F20" s="174"/>
      <c r="G20" s="174"/>
      <c r="H20" s="174"/>
      <c r="I20" s="174"/>
      <c r="J20" s="104" t="s">
        <v>52</v>
      </c>
      <c r="K20" s="104"/>
      <c r="L20" s="104"/>
      <c r="M20" s="104"/>
      <c r="N20" s="104"/>
    </row>
    <row r="22" spans="2:14" ht="14.4" customHeight="1" x14ac:dyDescent="0.3">
      <c r="B22" s="54"/>
      <c r="C22" s="54"/>
      <c r="D22" s="4"/>
      <c r="E22" s="4"/>
      <c r="F22" s="4"/>
      <c r="G22" s="4"/>
      <c r="H22" s="54"/>
      <c r="I22" s="54"/>
      <c r="J22" s="54"/>
      <c r="K22" s="54"/>
      <c r="L22" s="54"/>
      <c r="M22" s="54"/>
    </row>
    <row r="23" spans="2:14" x14ac:dyDescent="0.3">
      <c r="B23" s="54"/>
      <c r="C23" s="54"/>
      <c r="D23" s="102" t="s">
        <v>16</v>
      </c>
      <c r="E23" s="102"/>
      <c r="F23" s="102"/>
      <c r="G23" s="102"/>
      <c r="H23" s="54"/>
      <c r="I23" s="54"/>
      <c r="J23" s="54"/>
      <c r="K23" s="54"/>
      <c r="L23" s="54"/>
      <c r="M23" s="54"/>
    </row>
    <row r="24" spans="2:14" x14ac:dyDescent="0.3">
      <c r="B24" s="54"/>
      <c r="C24" s="54"/>
      <c r="D24" s="102" t="s">
        <v>17</v>
      </c>
      <c r="E24" s="102"/>
      <c r="F24" s="102"/>
      <c r="G24" s="102"/>
      <c r="H24" s="54"/>
      <c r="I24" s="54"/>
      <c r="J24" s="54"/>
      <c r="K24" s="54"/>
      <c r="L24" s="54"/>
      <c r="M24" s="54"/>
    </row>
    <row r="25" spans="2:14" x14ac:dyDescent="0.3">
      <c r="B25" s="54"/>
      <c r="C25" s="54"/>
      <c r="D25" s="54"/>
      <c r="E25" s="4"/>
      <c r="F25" s="4"/>
      <c r="G25" s="4"/>
      <c r="H25" s="54"/>
      <c r="I25" s="54"/>
      <c r="J25" s="54"/>
      <c r="K25" s="54"/>
      <c r="L25" s="54"/>
      <c r="M25" s="54"/>
    </row>
    <row r="26" spans="2:14" x14ac:dyDescent="0.3"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</row>
    <row r="27" spans="2:14" x14ac:dyDescent="0.3"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</row>
    <row r="28" spans="2:14" x14ac:dyDescent="0.3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</row>
  </sheetData>
  <mergeCells count="38">
    <mergeCell ref="A8:N8"/>
    <mergeCell ref="C3:G3"/>
    <mergeCell ref="C4:H4"/>
    <mergeCell ref="L3:M3"/>
    <mergeCell ref="L4:M4"/>
    <mergeCell ref="F6:I6"/>
    <mergeCell ref="K6:L6"/>
    <mergeCell ref="M6:N7"/>
    <mergeCell ref="A6:A7"/>
    <mergeCell ref="B6:B7"/>
    <mergeCell ref="C6:C7"/>
    <mergeCell ref="D6:D7"/>
    <mergeCell ref="E6:E7"/>
    <mergeCell ref="D1:H1"/>
    <mergeCell ref="L1:M1"/>
    <mergeCell ref="B2:C2"/>
    <mergeCell ref="D2:H2"/>
    <mergeCell ref="L2:M2"/>
    <mergeCell ref="K11:K12"/>
    <mergeCell ref="L11:L12"/>
    <mergeCell ref="A11:C12"/>
    <mergeCell ref="E11:E12"/>
    <mergeCell ref="M9:N9"/>
    <mergeCell ref="M10:N10"/>
    <mergeCell ref="D23:G23"/>
    <mergeCell ref="A13:N13"/>
    <mergeCell ref="D24:G24"/>
    <mergeCell ref="B16:B18"/>
    <mergeCell ref="D16:N16"/>
    <mergeCell ref="D17:N17"/>
    <mergeCell ref="D18:N18"/>
    <mergeCell ref="E19:F19"/>
    <mergeCell ref="K19:N19"/>
    <mergeCell ref="B20:C20"/>
    <mergeCell ref="D20:I20"/>
    <mergeCell ref="M14:N14"/>
    <mergeCell ref="J20:N20"/>
    <mergeCell ref="M15:N15"/>
  </mergeCells>
  <conditionalFormatting sqref="D1:D2 D14:D15 D5:D7 D10:D11 D22:D1048576">
    <cfRule type="cellIs" dxfId="7" priority="9" operator="equal">
      <formula>"DS"</formula>
    </cfRule>
    <cfRule type="cellIs" dxfId="6" priority="10" operator="equal">
      <formula>"DA"</formula>
    </cfRule>
  </conditionalFormatting>
  <conditionalFormatting sqref="D20">
    <cfRule type="cellIs" dxfId="5" priority="5" operator="equal">
      <formula>"S"</formula>
    </cfRule>
    <cfRule type="cellIs" dxfId="4" priority="6" operator="equal">
      <formula>"D"</formula>
    </cfRule>
    <cfRule type="cellIs" dxfId="3" priority="7" operator="equal">
      <formula>"C"</formula>
    </cfRule>
    <cfRule type="cellIs" dxfId="2" priority="8" operator="equal">
      <formula>"F"</formula>
    </cfRule>
  </conditionalFormatting>
  <conditionalFormatting sqref="D3">
    <cfRule type="cellIs" dxfId="1" priority="1" operator="equal">
      <formula>"DS"</formula>
    </cfRule>
    <cfRule type="cellIs" dxfId="0" priority="2" operator="equal">
      <formula>"DA"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orientation="landscape" horizontalDpi="300" verticalDpi="300" r:id="rId1"/>
  <ignoredErrors>
    <ignoredError sqref="D18 K14 K9:K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Sem I</vt:lpstr>
      <vt:lpstr>Sem II</vt:lpstr>
      <vt:lpstr>Sem III</vt:lpstr>
      <vt:lpstr>Sem IV</vt:lpstr>
      <vt:lpstr>'Sem I'!Print_Area</vt:lpstr>
      <vt:lpstr>'Sem II'!Print_Area</vt:lpstr>
      <vt:lpstr>'Sem III'!Print_Area</vt:lpstr>
      <vt:lpstr>'Sem 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Petrisor</dc:creator>
  <cp:lastModifiedBy>K</cp:lastModifiedBy>
  <cp:lastPrinted>2022-07-03T13:22:27Z</cp:lastPrinted>
  <dcterms:created xsi:type="dcterms:W3CDTF">2015-06-05T18:19:34Z</dcterms:created>
  <dcterms:modified xsi:type="dcterms:W3CDTF">2022-07-03T13:24:42Z</dcterms:modified>
</cp:coreProperties>
</file>