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0UPB\Documente birocratice\Planuri de invatamant\2022 2023\"/>
    </mc:Choice>
  </mc:AlternateContent>
  <xr:revisionPtr revIDLastSave="0" documentId="13_ncr:1_{A392BEA6-D51D-452E-A3DE-6046662A7C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I'!$A$1:$N$53</definedName>
    <definedName name="_xlnm.Print_Area" localSheetId="1">'Sem II'!$A$1:$N$54</definedName>
    <definedName name="_xlnm.Print_Area" localSheetId="2">'Sem III'!$A$1:$N$54</definedName>
    <definedName name="_xlnm.Print_Area" localSheetId="3">'Sem IV'!$A$1:$N$51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0" l="1"/>
  <c r="L21" i="30" s="1"/>
  <c r="K22" i="30"/>
  <c r="L22" i="30" s="1"/>
  <c r="K18" i="32"/>
  <c r="L18" i="32" s="1"/>
  <c r="K22" i="31"/>
  <c r="L22" i="31" s="1"/>
  <c r="K21" i="31"/>
  <c r="L21" i="31" s="1"/>
  <c r="L12" i="19" l="1"/>
  <c r="K12" i="19"/>
  <c r="D23" i="32" l="1"/>
  <c r="D22" i="32"/>
  <c r="D21" i="32"/>
  <c r="N16" i="32"/>
  <c r="M16" i="32"/>
  <c r="I16" i="32"/>
  <c r="H16" i="32"/>
  <c r="G16" i="32"/>
  <c r="F16" i="32"/>
  <c r="I15" i="32"/>
  <c r="H15" i="32"/>
  <c r="G15" i="32"/>
  <c r="F15" i="32"/>
  <c r="E15" i="32"/>
  <c r="K11" i="32"/>
  <c r="L11" i="32" s="1"/>
  <c r="K9" i="32"/>
  <c r="L9" i="32" s="1"/>
  <c r="D26" i="31"/>
  <c r="D25" i="31"/>
  <c r="D24" i="31"/>
  <c r="N19" i="31"/>
  <c r="M19" i="31"/>
  <c r="I19" i="31"/>
  <c r="H19" i="31"/>
  <c r="G19" i="31"/>
  <c r="F19" i="31"/>
  <c r="I18" i="31"/>
  <c r="H18" i="31"/>
  <c r="G18" i="31"/>
  <c r="F18" i="31"/>
  <c r="E18" i="31"/>
  <c r="K16" i="31"/>
  <c r="L16" i="31" s="1"/>
  <c r="K14" i="31"/>
  <c r="L14" i="31" s="1"/>
  <c r="K12" i="31"/>
  <c r="L12" i="31" s="1"/>
  <c r="K11" i="31"/>
  <c r="L11" i="31" s="1"/>
  <c r="K10" i="31"/>
  <c r="L10" i="31" s="1"/>
  <c r="K9" i="31"/>
  <c r="L9" i="31" s="1"/>
  <c r="D26" i="30"/>
  <c r="D25" i="30"/>
  <c r="D24" i="30"/>
  <c r="N19" i="30"/>
  <c r="M19" i="30"/>
  <c r="I19" i="30"/>
  <c r="H19" i="30"/>
  <c r="G19" i="30"/>
  <c r="F19" i="30"/>
  <c r="I18" i="30"/>
  <c r="H18" i="30"/>
  <c r="G18" i="30"/>
  <c r="F18" i="30"/>
  <c r="E18" i="30"/>
  <c r="K16" i="30"/>
  <c r="L16" i="30" s="1"/>
  <c r="K14" i="30"/>
  <c r="L14" i="30" s="1"/>
  <c r="K12" i="30"/>
  <c r="L12" i="30" s="1"/>
  <c r="K11" i="30"/>
  <c r="L11" i="30" s="1"/>
  <c r="K10" i="30"/>
  <c r="L10" i="30" s="1"/>
  <c r="K9" i="30"/>
  <c r="L9" i="30" s="1"/>
  <c r="D25" i="19"/>
  <c r="D24" i="19"/>
  <c r="D23" i="19"/>
  <c r="K13" i="19"/>
  <c r="L13" i="19"/>
  <c r="K20" i="19" l="1"/>
  <c r="L20" i="19" s="1"/>
  <c r="N18" i="19"/>
  <c r="M18" i="19"/>
  <c r="I18" i="19"/>
  <c r="H18" i="19"/>
  <c r="G18" i="19"/>
  <c r="F18" i="19"/>
  <c r="I17" i="19"/>
  <c r="H17" i="19"/>
  <c r="G17" i="19"/>
  <c r="F17" i="19"/>
  <c r="E17" i="19"/>
  <c r="K15" i="19"/>
  <c r="L15" i="19" s="1"/>
  <c r="K11" i="19"/>
  <c r="L11" i="19" s="1"/>
  <c r="K10" i="19"/>
  <c r="L10" i="19" s="1"/>
  <c r="K9" i="19"/>
  <c r="L9" i="19" s="1"/>
  <c r="K17" i="19" l="1"/>
  <c r="L18" i="31"/>
  <c r="L18" i="30"/>
  <c r="K18" i="30"/>
  <c r="L15" i="32"/>
  <c r="K15" i="32"/>
  <c r="L17" i="19"/>
  <c r="K18" i="31"/>
</calcChain>
</file>

<file path=xl/sharedStrings.xml><?xml version="1.0" encoding="utf-8"?>
<sst xmlns="http://schemas.openxmlformats.org/spreadsheetml/2006/main" count="340" uniqueCount="121">
  <si>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</si>
  <si>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</si>
  <si>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</si>
  <si>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</si>
  <si>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</si>
  <si>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</si>
  <si>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</si>
  <si>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</si>
  <si>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</si>
  <si>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</si>
  <si>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</si>
  <si>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</si>
  <si>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</si>
  <si>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</si>
  <si>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</si>
  <si>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 xml:space="preserve">Domeniul: </t>
  </si>
  <si>
    <t>Sigla facultății</t>
  </si>
  <si>
    <t>Mihnea Cosmin COSTOIU</t>
  </si>
  <si>
    <t>Aviz Serviciu Calitate</t>
  </si>
  <si>
    <t>Petrișor-Laurențiu ȚUCĂ</t>
  </si>
  <si>
    <t>Activități asistate</t>
  </si>
  <si>
    <t xml:space="preserve">Programul de studii: 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</si>
  <si>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</si>
  <si>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</si>
  <si>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</si>
  <si>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</si>
  <si>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</si>
  <si>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</si>
  <si>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</si>
  <si>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</si>
  <si>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</si>
  <si>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</si>
  <si>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</si>
  <si>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</si>
  <si>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</si>
  <si>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</si>
  <si>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</si>
  <si>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</si>
  <si>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</si>
  <si>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</si>
  <si>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</si>
  <si>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</si>
  <si>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</si>
  <si>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</si>
  <si>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</si>
  <si>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</si>
  <si>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</si>
  <si>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</si>
  <si>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</si>
  <si>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</si>
  <si>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Culoarea aferentă fiecărui tip de disciplină se completează automat după scrierea în coloana D a uneia dintre alăturările de litere </t>
    </r>
    <r>
      <rPr>
        <i/>
        <sz val="11"/>
        <color rgb="FF000000"/>
        <rFont val="Calibri"/>
        <family val="2"/>
        <charset val="238"/>
        <scheme val="minor"/>
      </rPr>
      <t>DS</t>
    </r>
    <r>
      <rPr>
        <sz val="11"/>
        <color rgb="FF000000"/>
        <rFont val="Calibri"/>
        <family val="2"/>
        <scheme val="minor"/>
      </rPr>
      <t xml:space="preserve"> sau </t>
    </r>
    <r>
      <rPr>
        <i/>
        <sz val="11"/>
        <color rgb="FF000000"/>
        <rFont val="Calibri"/>
        <family val="2"/>
        <charset val="238"/>
        <scheme val="minor"/>
      </rPr>
      <t>DA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scheme val="minor"/>
      </rPr>
      <t>: o disciplină nu poate fi de două tipuri (nu poate fi și de sinteză (DS) și de aprofundare (DA).</t>
    </r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</si>
  <si>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</si>
  <si>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</si>
  <si>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</si>
  <si>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r>
      <rPr>
        <b/>
        <sz val="11"/>
        <color rgb="FF000000"/>
        <rFont val="Calibri"/>
        <family val="2"/>
        <charset val="238"/>
        <scheme val="minor"/>
      </rPr>
      <t>FOARTE IMPORTANT:</t>
    </r>
    <r>
      <rPr>
        <sz val="11"/>
        <color rgb="FF000000"/>
        <rFont val="Calibri"/>
        <family val="2"/>
        <scheme val="minor"/>
      </rPr>
      <t xml:space="preserve"> Pentru promovarea disertației, </t>
    </r>
    <r>
      <rPr>
        <b/>
        <sz val="11"/>
        <color rgb="FF000000"/>
        <rFont val="Calibri"/>
        <family val="2"/>
        <charset val="238"/>
        <scheme val="minor"/>
      </rPr>
      <t>în cazul programelor de masterat de 4 semestre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charset val="238"/>
        <scheme val="minor"/>
      </rPr>
      <t>NU</t>
    </r>
    <r>
      <rPr>
        <sz val="11"/>
        <color rgb="FF000000"/>
        <rFont val="Calibri"/>
        <family val="2"/>
        <scheme val="minor"/>
      </rPr>
      <t xml:space="preserve"> se pot acorda credite distincte în Planul de învățământ, </t>
    </r>
    <r>
      <rPr>
        <b/>
        <sz val="11"/>
        <color rgb="FF000000"/>
        <rFont val="Calibri"/>
        <family val="2"/>
        <charset val="238"/>
        <scheme val="minor"/>
      </rPr>
      <t>conform standardelor ARACIS</t>
    </r>
    <r>
      <rPr>
        <sz val="11"/>
        <color rgb="FF000000"/>
        <rFont val="Calibri"/>
        <family val="2"/>
        <scheme val="minor"/>
      </rPr>
      <t>.</t>
    </r>
  </si>
  <si>
    <t>C/P</t>
  </si>
  <si>
    <t xml:space="preserve">Coloana „J” („C/P) se completează astfel: În caput de tabel, pentru programele de masterat de cercetare se va regăsi sintagma </t>
  </si>
  <si>
    <r>
      <t xml:space="preserve">Coloana „J” („C/P”) se completează astfel: În capul de tabel, </t>
    </r>
    <r>
      <rPr>
        <b/>
        <sz val="11"/>
        <color theme="1"/>
        <rFont val="Calibri"/>
        <family val="2"/>
        <charset val="238"/>
        <scheme val="minor"/>
      </rPr>
      <t>pentru programele de masterat de cercetar</t>
    </r>
    <r>
      <rPr>
        <sz val="11"/>
        <color theme="1"/>
        <rFont val="Calibri"/>
        <family val="2"/>
        <scheme val="minor"/>
      </rPr>
      <t>e se va regăsi sintagma „</t>
    </r>
    <r>
      <rPr>
        <b/>
        <sz val="11"/>
        <color theme="1"/>
        <rFont val="Calibri"/>
        <family val="2"/>
        <charset val="238"/>
        <scheme val="minor"/>
      </rPr>
      <t>Cer.</t>
    </r>
    <r>
      <rPr>
        <sz val="11"/>
        <color theme="1"/>
        <rFont val="Calibri"/>
        <family val="2"/>
        <scheme val="minor"/>
      </rPr>
      <t xml:space="preserve">” (de la cercetare), iar </t>
    </r>
    <r>
      <rPr>
        <b/>
        <sz val="11"/>
        <color theme="1"/>
        <rFont val="Calibri"/>
        <family val="2"/>
        <charset val="238"/>
        <scheme val="minor"/>
      </rPr>
      <t>pentru programele de masterat profesionale/didactice</t>
    </r>
    <r>
      <rPr>
        <sz val="11"/>
        <color theme="1"/>
        <rFont val="Calibri"/>
        <family val="2"/>
        <scheme val="minor"/>
      </rPr>
      <t xml:space="preserve"> se va regăsi „</t>
    </r>
    <r>
      <rPr>
        <b/>
        <sz val="11"/>
        <color theme="1"/>
        <rFont val="Calibri"/>
        <family val="2"/>
        <charset val="238"/>
        <scheme val="minor"/>
      </rPr>
      <t>Pra.</t>
    </r>
    <r>
      <rPr>
        <sz val="11"/>
        <color theme="1"/>
        <rFont val="Calibri"/>
        <family val="2"/>
        <scheme val="minor"/>
      </rPr>
      <t>” (de la practică).</t>
    </r>
  </si>
  <si>
    <t>Cristian DRAGOMIRESCU</t>
  </si>
  <si>
    <t>George DRĂGOI</t>
  </si>
  <si>
    <t>Inginerie și Management</t>
  </si>
  <si>
    <t>Managementul sustenabil al resurselor umane/ Nachhaltiges Personalmanagement</t>
  </si>
  <si>
    <t>Ecologie şi protecţia mediului/ Oekologie und Umweltschutz</t>
  </si>
  <si>
    <t>Managementul costurilor/ Kostenmanagement</t>
  </si>
  <si>
    <t>Marketing sustenabil al bunurilor industriale/ Nachhaltiges Industriegütermarketing</t>
  </si>
  <si>
    <t>Bionică şi dezvoltare sustenabilă/ Bionik und Nachhaltige Entwicklung</t>
  </si>
  <si>
    <t>Modele alternative de dezvoltare sustenabilă/Alternative Modelle nachhaltiger Entwicklung</t>
  </si>
  <si>
    <t>Management strategic sustenabil/ Strategisches Nachhaltiges Management</t>
  </si>
  <si>
    <t>Inovație și cercetare industrială sustenabilă/ Nachhaltige Industrieinnovation und -forschung</t>
  </si>
  <si>
    <t>Managementul întreprinderii virtuale/ Management des virtuellen Unternehmens</t>
  </si>
  <si>
    <t>Etică / Ethik</t>
  </si>
  <si>
    <t>Prelucrarea datelor în logistica/ Datenerfassung und -verarbeitung in der Logistik</t>
  </si>
  <si>
    <t>Analiza şi sinteza proceselor/ Analyse und Synthese der Prozesse</t>
  </si>
  <si>
    <t>Competenţe inginereşti și manageriale/ Kompetenzen im Ingenieurwesen und Management</t>
  </si>
  <si>
    <t>Excelență în afaceri/ Geschäftsexzellenz</t>
  </si>
  <si>
    <t>Energie şi mediul/ Energie und Umwelt</t>
  </si>
  <si>
    <t>Simularea și modelarea proceselor în industrie/ Prozessmodellierung und Simulation in der Industrie</t>
  </si>
  <si>
    <t>12.DS.1.O.601</t>
  </si>
  <si>
    <t>12.DA.1.O.602</t>
  </si>
  <si>
    <t>12.DA.1.O.603</t>
  </si>
  <si>
    <t>12.DA.1.O.604</t>
  </si>
  <si>
    <t>12.DS.1.A.606</t>
  </si>
  <si>
    <t>12.DS.1.A.607</t>
  </si>
  <si>
    <t>12.DS.2.O.602</t>
  </si>
  <si>
    <t>12.DA.2.O.601</t>
  </si>
  <si>
    <t>12.DS.2.O.603</t>
  </si>
  <si>
    <t>12.DA.2.O.604</t>
  </si>
  <si>
    <t>12.DA.2.A.606</t>
  </si>
  <si>
    <t>12.DA.2.A.607</t>
  </si>
  <si>
    <t>12.DA.3.O.601</t>
  </si>
  <si>
    <t>12.DS.3.O.602</t>
  </si>
  <si>
    <t>12.DS.3.O.603</t>
  </si>
  <si>
    <t>12.DA.3.O.604</t>
  </si>
  <si>
    <t>12.DS.3.A.606</t>
  </si>
  <si>
    <t>12.DS.3.A.607</t>
  </si>
  <si>
    <t>12.DS.4.O.601</t>
  </si>
  <si>
    <t>12.DC.1.O.605</t>
  </si>
  <si>
    <t>12.DC.2.O.605</t>
  </si>
  <si>
    <t>12.DC.3.O.605</t>
  </si>
  <si>
    <t>12.DC.4.O.602</t>
  </si>
  <si>
    <t>12.DF.1.F.108</t>
  </si>
  <si>
    <t>12.DF.2.F.108</t>
  </si>
  <si>
    <t>12.DF.2.F.109</t>
  </si>
  <si>
    <t>12.DF.3.F.108</t>
  </si>
  <si>
    <t>12.DF.3.F.109</t>
  </si>
  <si>
    <t>12.DF.4.F.103</t>
  </si>
  <si>
    <t>Practică pentru elab. lucrării de disertație
Praktikum zur Erarbeitung der Masterdissertation</t>
  </si>
  <si>
    <t>Cercetare științifică III/Practică III
Forschung III/Praktikum III</t>
  </si>
  <si>
    <t>Cercetare științifică II/Practică II
Forschung II/Praktikum II</t>
  </si>
  <si>
    <t>Cercetare științifică I/Practică I
Forschung I/Praktikum I</t>
  </si>
  <si>
    <t>Cer</t>
  </si>
  <si>
    <t>Geschäfts-  und Industrieverwaltung - GIVE
Administrarea şi ingineria afacerilor în industrie (în limba germană)</t>
  </si>
  <si>
    <t>Practica pedagogică (RO)</t>
  </si>
  <si>
    <t>Didactica domeniului și dezvoltări în didactica specializării (RO)</t>
  </si>
  <si>
    <t>Managementul conflictelor (RO)</t>
  </si>
  <si>
    <t>Psihopedagogia adolescenților, tinerilor șu adulților (RO)</t>
  </si>
  <si>
    <t>Comunicare educațională (RO)</t>
  </si>
  <si>
    <t>Proiectarea și managementul programelor educaționale (RO)</t>
  </si>
  <si>
    <t>Competențe sociale 1/ Soziale Kompetenzen 1</t>
  </si>
  <si>
    <t>Competențe inginerești și juridice/ Kompetenzen im Ingenieurwesen und Recht</t>
  </si>
  <si>
    <t>Antreprenoriat tehnologic sustenabil/ Technikorietiertes nachhaltiges Entrepreneurship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</si>
</sst>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6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left" wrapText="1"/>
    </xf>
    <xf numFmtId="0" fontId="2" fillId="0" borderId="27" xfId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8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0" fillId="0" borderId="5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54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925286</xdr:colOff>
      <xdr:row>0</xdr:row>
      <xdr:rowOff>95250</xdr:rowOff>
    </xdr:from>
    <xdr:to>
      <xdr:col>13</xdr:col>
      <xdr:colOff>140668</xdr:colOff>
      <xdr:row>0</xdr:row>
      <xdr:rowOff>628649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A8212F1-2578-49EE-9016-93704D913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179" y="95250"/>
          <a:ext cx="1202025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6B151-1E06-401E-AD58-68CD589A4D3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907677</xdr:colOff>
      <xdr:row>0</xdr:row>
      <xdr:rowOff>134471</xdr:rowOff>
    </xdr:from>
    <xdr:to>
      <xdr:col>13</xdr:col>
      <xdr:colOff>126261</xdr:colOff>
      <xdr:row>0</xdr:row>
      <xdr:rowOff>667870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F8FB8800-9C73-496F-95C5-4A9761F6E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589" y="134471"/>
          <a:ext cx="1202025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84E5C8-25A9-4343-8A76-F23BE4180F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938892</xdr:colOff>
      <xdr:row>0</xdr:row>
      <xdr:rowOff>81643</xdr:rowOff>
    </xdr:from>
    <xdr:to>
      <xdr:col>13</xdr:col>
      <xdr:colOff>154274</xdr:colOff>
      <xdr:row>0</xdr:row>
      <xdr:rowOff>615042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7943DC-1F0B-46EA-83CE-0E3884CAE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3785" y="81643"/>
          <a:ext cx="1202025" cy="53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D68904-0615-4B56-B808-5D1EB0EC899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904875</xdr:colOff>
      <xdr:row>0</xdr:row>
      <xdr:rowOff>85725</xdr:rowOff>
    </xdr:from>
    <xdr:to>
      <xdr:col>13</xdr:col>
      <xdr:colOff>116175</xdr:colOff>
      <xdr:row>0</xdr:row>
      <xdr:rowOff>619124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EA646E6-D63C-49BB-AFDE-E7A0EE5F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85725"/>
          <a:ext cx="12020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A675-59E4-4321-89ED-B78E04DEFD5F}">
  <dimension ref="A1:AA56"/>
  <sheetViews>
    <sheetView tabSelected="1" zoomScale="70" zoomScaleNormal="70" zoomScaleSheetLayoutView="70" workbookViewId="0">
      <selection activeCell="A17" sqref="A17:C18"/>
    </sheetView>
  </sheetViews>
  <sheetFormatPr defaultRowHeight="15" x14ac:dyDescent="0.25"/>
  <cols>
    <col min="1" max="1" width="4.7109375" style="3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2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8" t="s">
        <v>16</v>
      </c>
      <c r="M1" s="128"/>
      <c r="Q1" s="129" t="s">
        <v>34</v>
      </c>
      <c r="R1" s="130"/>
      <c r="S1" s="130"/>
      <c r="T1" s="130"/>
      <c r="U1" s="131"/>
    </row>
    <row r="2" spans="1:27" ht="15" customHeight="1" x14ac:dyDescent="0.25">
      <c r="B2" s="109"/>
      <c r="C2" s="109"/>
      <c r="D2" s="136" t="s">
        <v>52</v>
      </c>
      <c r="E2" s="136"/>
      <c r="F2" s="136"/>
      <c r="G2" s="136"/>
      <c r="H2" s="136"/>
      <c r="K2" s="8" t="s">
        <v>22</v>
      </c>
      <c r="L2" s="109" t="s">
        <v>33</v>
      </c>
      <c r="M2" s="109"/>
      <c r="Q2" s="132">
        <v>1</v>
      </c>
      <c r="R2" s="133" t="s">
        <v>51</v>
      </c>
      <c r="S2" s="134"/>
      <c r="T2" s="134"/>
      <c r="U2" s="135"/>
    </row>
    <row r="3" spans="1:27" ht="14.45" customHeight="1" x14ac:dyDescent="0.25">
      <c r="B3" s="7" t="s">
        <v>15</v>
      </c>
      <c r="C3" s="136" t="s">
        <v>60</v>
      </c>
      <c r="D3" s="136"/>
      <c r="E3" s="136"/>
      <c r="F3" s="136"/>
      <c r="G3" s="136"/>
      <c r="K3" s="8" t="s">
        <v>23</v>
      </c>
      <c r="L3" s="109" t="s">
        <v>32</v>
      </c>
      <c r="M3" s="109"/>
      <c r="Q3" s="115"/>
      <c r="R3" s="120"/>
      <c r="S3" s="121"/>
      <c r="T3" s="121"/>
      <c r="U3" s="122"/>
    </row>
    <row r="4" spans="1:27" ht="30" customHeight="1" x14ac:dyDescent="0.25">
      <c r="B4" s="7" t="s">
        <v>21</v>
      </c>
      <c r="C4" s="137" t="s">
        <v>111</v>
      </c>
      <c r="D4" s="137"/>
      <c r="E4" s="137"/>
      <c r="F4" s="137"/>
      <c r="G4" s="137"/>
      <c r="K4" s="8" t="s">
        <v>24</v>
      </c>
      <c r="L4" s="138" t="s">
        <v>32</v>
      </c>
      <c r="M4" s="138"/>
      <c r="Q4" s="115"/>
      <c r="R4" s="120"/>
      <c r="S4" s="121"/>
      <c r="T4" s="121"/>
      <c r="U4" s="122"/>
    </row>
    <row r="5" spans="1:27" ht="12" customHeight="1" thickBot="1" x14ac:dyDescent="0.3">
      <c r="B5" s="13"/>
      <c r="C5" s="3"/>
      <c r="D5" s="3"/>
      <c r="E5" s="3"/>
      <c r="F5" s="3"/>
      <c r="G5" s="3"/>
      <c r="H5" s="10"/>
      <c r="I5" s="10"/>
      <c r="J5" s="10"/>
      <c r="K5" s="11"/>
      <c r="L5" s="9"/>
      <c r="M5" s="3"/>
      <c r="Q5" s="115"/>
      <c r="R5" s="120"/>
      <c r="S5" s="121"/>
      <c r="T5" s="121"/>
      <c r="U5" s="122"/>
    </row>
    <row r="6" spans="1:27" s="15" customFormat="1" ht="16.5" customHeight="1" x14ac:dyDescent="0.25">
      <c r="A6" s="144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 t="s">
        <v>110</v>
      </c>
      <c r="K6" s="139" t="s">
        <v>9</v>
      </c>
      <c r="L6" s="139"/>
      <c r="M6" s="139" t="s">
        <v>8</v>
      </c>
      <c r="N6" s="157"/>
      <c r="Q6" s="115"/>
      <c r="R6" s="120"/>
      <c r="S6" s="121"/>
      <c r="T6" s="121"/>
      <c r="U6" s="122"/>
    </row>
    <row r="7" spans="1:27" ht="15.75" thickBot="1" x14ac:dyDescent="0.3">
      <c r="A7" s="145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55</v>
      </c>
      <c r="K7" s="12" t="s">
        <v>20</v>
      </c>
      <c r="L7" s="12" t="s">
        <v>45</v>
      </c>
      <c r="M7" s="140"/>
      <c r="N7" s="158"/>
      <c r="Q7" s="115"/>
      <c r="R7" s="120"/>
      <c r="S7" s="121"/>
      <c r="T7" s="121"/>
      <c r="U7" s="122"/>
    </row>
    <row r="8" spans="1:27" ht="15.75" thickBot="1" x14ac:dyDescent="0.3">
      <c r="A8" s="146" t="s">
        <v>10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Q8" s="116"/>
      <c r="R8" s="123"/>
      <c r="S8" s="124"/>
      <c r="T8" s="124"/>
      <c r="U8" s="125"/>
    </row>
    <row r="9" spans="1:27" ht="30" x14ac:dyDescent="0.25">
      <c r="A9" s="38">
        <v>1</v>
      </c>
      <c r="B9" s="91" t="s">
        <v>77</v>
      </c>
      <c r="C9" s="46" t="s">
        <v>118</v>
      </c>
      <c r="D9" s="56" t="s">
        <v>43</v>
      </c>
      <c r="E9" s="57">
        <v>4</v>
      </c>
      <c r="F9" s="74">
        <v>2</v>
      </c>
      <c r="G9" s="74">
        <v>0</v>
      </c>
      <c r="H9" s="74">
        <v>0</v>
      </c>
      <c r="I9" s="74">
        <v>2</v>
      </c>
      <c r="J9" s="49"/>
      <c r="K9" s="23">
        <f>SUM(F9:I9)*14</f>
        <v>56</v>
      </c>
      <c r="L9" s="23">
        <f>E9*25-K9</f>
        <v>44</v>
      </c>
      <c r="M9" s="159" t="s">
        <v>13</v>
      </c>
      <c r="N9" s="160"/>
      <c r="Q9" s="114">
        <v>2</v>
      </c>
      <c r="R9" s="117" t="s">
        <v>37</v>
      </c>
      <c r="S9" s="118"/>
      <c r="T9" s="118"/>
      <c r="U9" s="119"/>
    </row>
    <row r="10" spans="1:27" ht="38.25" x14ac:dyDescent="0.25">
      <c r="A10" s="39">
        <v>2</v>
      </c>
      <c r="B10" s="90" t="s">
        <v>78</v>
      </c>
      <c r="C10" s="76" t="s">
        <v>61</v>
      </c>
      <c r="D10" s="51" t="s">
        <v>47</v>
      </c>
      <c r="E10" s="53">
        <v>4</v>
      </c>
      <c r="F10" s="73">
        <v>2</v>
      </c>
      <c r="G10" s="73">
        <v>0</v>
      </c>
      <c r="H10" s="73">
        <v>0</v>
      </c>
      <c r="I10" s="73">
        <v>0</v>
      </c>
      <c r="J10" s="50"/>
      <c r="K10" s="24">
        <f>SUM(F10:I10)*14</f>
        <v>28</v>
      </c>
      <c r="L10" s="24">
        <f>E10*25-K10</f>
        <v>72</v>
      </c>
      <c r="M10" s="112" t="s">
        <v>13</v>
      </c>
      <c r="N10" s="126"/>
      <c r="Q10" s="115"/>
      <c r="R10" s="120"/>
      <c r="S10" s="121"/>
      <c r="T10" s="121"/>
      <c r="U10" s="122"/>
    </row>
    <row r="11" spans="1:27" ht="25.5" x14ac:dyDescent="0.25">
      <c r="A11" s="39">
        <v>3</v>
      </c>
      <c r="B11" s="90" t="s">
        <v>79</v>
      </c>
      <c r="C11" s="76" t="s">
        <v>62</v>
      </c>
      <c r="D11" s="51" t="s">
        <v>47</v>
      </c>
      <c r="E11" s="53">
        <v>4</v>
      </c>
      <c r="F11" s="73">
        <v>1</v>
      </c>
      <c r="G11" s="73">
        <v>0</v>
      </c>
      <c r="H11" s="73">
        <v>1</v>
      </c>
      <c r="I11" s="73">
        <v>0</v>
      </c>
      <c r="J11" s="50"/>
      <c r="K11" s="24">
        <f>SUM(F11:I11)*14</f>
        <v>28</v>
      </c>
      <c r="L11" s="24">
        <f>E11*25-K11</f>
        <v>72</v>
      </c>
      <c r="M11" s="112" t="s">
        <v>13</v>
      </c>
      <c r="N11" s="126"/>
      <c r="Q11" s="115"/>
      <c r="R11" s="120"/>
      <c r="S11" s="121"/>
      <c r="T11" s="121"/>
      <c r="U11" s="122"/>
    </row>
    <row r="12" spans="1:27" ht="38.25" x14ac:dyDescent="0.25">
      <c r="A12" s="39">
        <v>4</v>
      </c>
      <c r="B12" s="90" t="s">
        <v>80</v>
      </c>
      <c r="C12" s="93" t="s">
        <v>71</v>
      </c>
      <c r="D12" s="26" t="s">
        <v>47</v>
      </c>
      <c r="E12" s="28">
        <v>4</v>
      </c>
      <c r="F12" s="24">
        <v>2</v>
      </c>
      <c r="G12" s="24">
        <v>0</v>
      </c>
      <c r="H12" s="24">
        <v>0</v>
      </c>
      <c r="I12" s="24">
        <v>1</v>
      </c>
      <c r="J12" s="50"/>
      <c r="K12" s="75">
        <f>SUM(F12:I12)*14</f>
        <v>42</v>
      </c>
      <c r="L12" s="75">
        <f>E12*25-K12</f>
        <v>58</v>
      </c>
      <c r="M12" s="112" t="s">
        <v>13</v>
      </c>
      <c r="N12" s="126"/>
      <c r="Q12" s="115"/>
      <c r="R12" s="120"/>
      <c r="S12" s="121"/>
      <c r="T12" s="121"/>
      <c r="U12" s="122"/>
    </row>
    <row r="13" spans="1:27" ht="30.75" thickBot="1" x14ac:dyDescent="0.3">
      <c r="A13" s="40">
        <v>5</v>
      </c>
      <c r="B13" s="95" t="s">
        <v>96</v>
      </c>
      <c r="C13" s="48" t="s">
        <v>109</v>
      </c>
      <c r="D13" s="27"/>
      <c r="E13" s="29">
        <v>10</v>
      </c>
      <c r="F13" s="36"/>
      <c r="G13" s="36"/>
      <c r="H13" s="36"/>
      <c r="I13" s="36"/>
      <c r="J13" s="55">
        <v>10</v>
      </c>
      <c r="K13" s="21">
        <f>SUM(F13:I13)*14</f>
        <v>0</v>
      </c>
      <c r="L13" s="21">
        <f t="shared" ref="L13" si="0">E13*25-K13</f>
        <v>250</v>
      </c>
      <c r="M13" s="113" t="s">
        <v>12</v>
      </c>
      <c r="N13" s="127"/>
      <c r="Q13" s="116"/>
      <c r="R13" s="123"/>
      <c r="S13" s="124"/>
      <c r="T13" s="124"/>
      <c r="U13" s="125"/>
    </row>
    <row r="14" spans="1:27" ht="14.45" customHeight="1" thickBot="1" x14ac:dyDescent="0.3">
      <c r="A14" s="149" t="s">
        <v>11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  <c r="Q14" s="114">
        <v>3</v>
      </c>
      <c r="R14" s="117" t="s">
        <v>50</v>
      </c>
      <c r="S14" s="118"/>
      <c r="T14" s="118"/>
      <c r="U14" s="119"/>
    </row>
    <row r="15" spans="1:27" ht="38.25" x14ac:dyDescent="0.25">
      <c r="A15" s="39">
        <v>6</v>
      </c>
      <c r="B15" s="92" t="s">
        <v>81</v>
      </c>
      <c r="C15" s="76" t="s">
        <v>119</v>
      </c>
      <c r="D15" s="112" t="s">
        <v>43</v>
      </c>
      <c r="E15" s="112">
        <v>4</v>
      </c>
      <c r="F15" s="112">
        <v>2</v>
      </c>
      <c r="G15" s="112">
        <v>0</v>
      </c>
      <c r="H15" s="112">
        <v>0</v>
      </c>
      <c r="I15" s="112">
        <v>2</v>
      </c>
      <c r="J15" s="163"/>
      <c r="K15" s="112">
        <f t="shared" ref="K15" si="1">SUM(F15:I15)*14</f>
        <v>56</v>
      </c>
      <c r="L15" s="112">
        <f t="shared" ref="L15" si="2">E15*25-K15</f>
        <v>44</v>
      </c>
      <c r="M15" s="112" t="s">
        <v>13</v>
      </c>
      <c r="N15" s="126"/>
      <c r="Q15" s="115"/>
      <c r="R15" s="120"/>
      <c r="S15" s="121"/>
      <c r="T15" s="121"/>
      <c r="U15" s="122"/>
      <c r="W15" s="162"/>
      <c r="X15" s="162"/>
      <c r="Y15" s="162"/>
      <c r="Z15" s="162"/>
      <c r="AA15" s="162"/>
    </row>
    <row r="16" spans="1:27" ht="39" thickBot="1" x14ac:dyDescent="0.3">
      <c r="A16" s="40">
        <v>7</v>
      </c>
      <c r="B16" s="95" t="s">
        <v>82</v>
      </c>
      <c r="C16" s="76" t="s">
        <v>120</v>
      </c>
      <c r="D16" s="113"/>
      <c r="E16" s="113"/>
      <c r="F16" s="113"/>
      <c r="G16" s="113"/>
      <c r="H16" s="113"/>
      <c r="I16" s="113"/>
      <c r="J16" s="164"/>
      <c r="K16" s="113"/>
      <c r="L16" s="113"/>
      <c r="M16" s="113"/>
      <c r="N16" s="127"/>
      <c r="Q16" s="115"/>
      <c r="R16" s="120"/>
      <c r="S16" s="121"/>
      <c r="T16" s="121"/>
      <c r="U16" s="122"/>
      <c r="W16" s="162"/>
      <c r="X16" s="162"/>
      <c r="Y16" s="162"/>
      <c r="Z16" s="162"/>
      <c r="AA16" s="162"/>
    </row>
    <row r="17" spans="1:27" ht="15" customHeight="1" x14ac:dyDescent="0.25">
      <c r="A17" s="155" t="s">
        <v>31</v>
      </c>
      <c r="B17" s="101"/>
      <c r="C17" s="102"/>
      <c r="D17" s="18" t="s">
        <v>36</v>
      </c>
      <c r="E17" s="101">
        <f>SUM(E9:E16)</f>
        <v>30</v>
      </c>
      <c r="F17" s="19">
        <f>SUM(F9:F16)</f>
        <v>9</v>
      </c>
      <c r="G17" s="19">
        <f>SUM(G9:G16)</f>
        <v>0</v>
      </c>
      <c r="H17" s="19">
        <f>SUM(H9:H16)</f>
        <v>1</v>
      </c>
      <c r="I17" s="19">
        <f>SUM(I9:I16)</f>
        <v>5</v>
      </c>
      <c r="J17" s="61"/>
      <c r="K17" s="101">
        <f ca="1">SUM(K8:K17)</f>
        <v>378</v>
      </c>
      <c r="L17" s="101">
        <f ca="1">SUM(L8:L17)</f>
        <v>297</v>
      </c>
      <c r="M17" s="41" t="s">
        <v>29</v>
      </c>
      <c r="N17" s="37" t="s">
        <v>41</v>
      </c>
      <c r="Q17" s="115"/>
      <c r="R17" s="120"/>
      <c r="S17" s="121"/>
      <c r="T17" s="121"/>
      <c r="U17" s="122"/>
      <c r="W17" s="162"/>
      <c r="X17" s="162"/>
      <c r="Y17" s="162"/>
      <c r="Z17" s="162"/>
      <c r="AA17" s="162"/>
    </row>
    <row r="18" spans="1:27" ht="15" customHeight="1" thickBot="1" x14ac:dyDescent="0.3">
      <c r="A18" s="156"/>
      <c r="B18" s="107"/>
      <c r="C18" s="108"/>
      <c r="D18" s="42" t="s">
        <v>35</v>
      </c>
      <c r="E18" s="107"/>
      <c r="F18" s="20">
        <f>COUNT(F9:F16)</f>
        <v>5</v>
      </c>
      <c r="G18" s="20">
        <f>COUNT(G9:G16)</f>
        <v>5</v>
      </c>
      <c r="H18" s="20">
        <f>COUNT(H9:H16)</f>
        <v>5</v>
      </c>
      <c r="I18" s="20">
        <f>COUNT(I9:I16)</f>
        <v>5</v>
      </c>
      <c r="J18" s="62"/>
      <c r="K18" s="107"/>
      <c r="L18" s="107"/>
      <c r="M18" s="21">
        <f>COUNTIF(M1:M17,"=E")</f>
        <v>5</v>
      </c>
      <c r="N18" s="22">
        <f>COUNTIF(M1:M17,"=V")</f>
        <v>1</v>
      </c>
      <c r="Q18" s="116"/>
      <c r="R18" s="123"/>
      <c r="S18" s="124"/>
      <c r="T18" s="124"/>
      <c r="U18" s="125"/>
      <c r="W18" s="162"/>
      <c r="X18" s="162"/>
      <c r="Y18" s="162"/>
      <c r="Z18" s="162"/>
      <c r="AA18" s="162"/>
    </row>
    <row r="19" spans="1:27" ht="15" customHeight="1" thickBot="1" x14ac:dyDescent="0.3">
      <c r="A19" s="152" t="s">
        <v>30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4"/>
      <c r="Q19" s="114">
        <v>4</v>
      </c>
      <c r="R19" s="71" t="s">
        <v>43</v>
      </c>
      <c r="S19" s="168" t="s">
        <v>48</v>
      </c>
      <c r="T19" s="169"/>
      <c r="U19" s="170"/>
      <c r="W19" s="162"/>
      <c r="X19" s="162"/>
      <c r="Y19" s="162"/>
      <c r="Z19" s="162"/>
      <c r="AA19" s="162"/>
    </row>
    <row r="20" spans="1:27" ht="30.75" thickBot="1" x14ac:dyDescent="0.3">
      <c r="A20" s="38">
        <v>8</v>
      </c>
      <c r="B20" s="96" t="s">
        <v>100</v>
      </c>
      <c r="C20" s="44" t="s">
        <v>117</v>
      </c>
      <c r="D20" s="23"/>
      <c r="E20" s="23">
        <v>5</v>
      </c>
      <c r="F20" s="23">
        <v>2</v>
      </c>
      <c r="G20" s="23">
        <v>1</v>
      </c>
      <c r="H20" s="23">
        <v>0</v>
      </c>
      <c r="I20" s="23">
        <v>0</v>
      </c>
      <c r="J20" s="49"/>
      <c r="K20" s="91">
        <f t="shared" ref="K20" si="3">SUM(F20:I20)*14</f>
        <v>42</v>
      </c>
      <c r="L20" s="91">
        <f t="shared" ref="L20" si="4">E20*25-K20</f>
        <v>83</v>
      </c>
      <c r="M20" s="159" t="s">
        <v>13</v>
      </c>
      <c r="N20" s="160"/>
      <c r="Q20" s="174"/>
      <c r="R20" s="72" t="s">
        <v>47</v>
      </c>
      <c r="S20" s="171" t="s">
        <v>49</v>
      </c>
      <c r="T20" s="172"/>
      <c r="U20" s="173"/>
      <c r="W20" s="162"/>
      <c r="X20" s="162"/>
      <c r="Y20" s="162"/>
      <c r="Z20" s="162"/>
      <c r="AA20" s="162"/>
    </row>
    <row r="21" spans="1:27" x14ac:dyDescent="0.25">
      <c r="A21" s="39"/>
      <c r="B21" s="24"/>
      <c r="C21" s="43"/>
      <c r="D21" s="24"/>
      <c r="E21" s="24"/>
      <c r="F21" s="24"/>
      <c r="G21" s="24"/>
      <c r="H21" s="24"/>
      <c r="I21" s="24"/>
      <c r="J21" s="50"/>
      <c r="K21" s="95"/>
      <c r="L21" s="95"/>
      <c r="M21" s="112"/>
      <c r="N21" s="126"/>
      <c r="Q21" s="17"/>
      <c r="R21" s="16"/>
      <c r="S21" s="17"/>
      <c r="T21" s="17"/>
      <c r="U21" s="17"/>
    </row>
    <row r="22" spans="1:27" ht="15.75" customHeight="1" thickBot="1" x14ac:dyDescent="0.3">
      <c r="A22" s="40"/>
      <c r="B22" s="21"/>
      <c r="C22" s="45"/>
      <c r="D22" s="21"/>
      <c r="E22" s="21"/>
      <c r="F22" s="21"/>
      <c r="G22" s="21"/>
      <c r="H22" s="21"/>
      <c r="I22" s="21"/>
      <c r="J22" s="55"/>
      <c r="K22" s="21"/>
      <c r="L22" s="21"/>
      <c r="M22" s="113"/>
      <c r="N22" s="127"/>
      <c r="Q22" s="165" t="s">
        <v>54</v>
      </c>
      <c r="R22" s="166"/>
      <c r="S22" s="166"/>
      <c r="T22" s="166"/>
      <c r="U22" s="166"/>
      <c r="W22" s="162" t="s">
        <v>57</v>
      </c>
      <c r="X22" s="162"/>
      <c r="Y22" s="162"/>
      <c r="Z22" s="162"/>
      <c r="AA22" s="162"/>
    </row>
    <row r="23" spans="1:27" ht="18" customHeight="1" x14ac:dyDescent="0.25">
      <c r="B23" s="97" t="s">
        <v>42</v>
      </c>
      <c r="C23" s="33" t="s">
        <v>38</v>
      </c>
      <c r="D23" s="100">
        <f>SUM(F9:J13)</f>
        <v>21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Q23" s="166"/>
      <c r="R23" s="166"/>
      <c r="S23" s="166"/>
      <c r="T23" s="166"/>
      <c r="U23" s="166"/>
      <c r="W23" s="162"/>
      <c r="X23" s="162"/>
      <c r="Y23" s="162"/>
      <c r="Z23" s="162"/>
      <c r="AA23" s="162"/>
    </row>
    <row r="24" spans="1:27" ht="15" customHeight="1" x14ac:dyDescent="0.25">
      <c r="B24" s="98"/>
      <c r="C24" s="34" t="s">
        <v>39</v>
      </c>
      <c r="D24" s="103">
        <f>SUM(F15:J16)</f>
        <v>4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Q24" s="166"/>
      <c r="R24" s="166"/>
      <c r="S24" s="166"/>
      <c r="T24" s="166"/>
      <c r="U24" s="166"/>
      <c r="W24" s="162"/>
      <c r="X24" s="162"/>
      <c r="Y24" s="162"/>
      <c r="Z24" s="162"/>
      <c r="AA24" s="162"/>
    </row>
    <row r="25" spans="1:27" ht="15" customHeight="1" thickBot="1" x14ac:dyDescent="0.3">
      <c r="B25" s="99"/>
      <c r="C25" s="35" t="s">
        <v>40</v>
      </c>
      <c r="D25" s="106">
        <f>SUM(F20:J22)</f>
        <v>3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8"/>
      <c r="Q25" s="166"/>
      <c r="R25" s="166"/>
      <c r="S25" s="166"/>
      <c r="T25" s="166"/>
      <c r="U25" s="166"/>
      <c r="W25" s="162"/>
      <c r="X25" s="162"/>
      <c r="Y25" s="162"/>
      <c r="Z25" s="162"/>
      <c r="AA25" s="162"/>
    </row>
    <row r="26" spans="1:27" x14ac:dyDescent="0.25">
      <c r="B26" s="14" t="s">
        <v>26</v>
      </c>
      <c r="C26" s="31"/>
      <c r="D26" s="25"/>
      <c r="E26" s="161" t="s">
        <v>27</v>
      </c>
      <c r="F26" s="161"/>
      <c r="G26" s="14"/>
      <c r="H26" s="32"/>
      <c r="I26" s="25"/>
      <c r="J26" s="65"/>
      <c r="K26" s="167" t="s">
        <v>28</v>
      </c>
      <c r="L26" s="167"/>
      <c r="M26" s="167"/>
      <c r="N26" s="167"/>
      <c r="Q26" s="166"/>
      <c r="R26" s="166"/>
      <c r="S26" s="166"/>
      <c r="T26" s="166"/>
      <c r="U26" s="166"/>
      <c r="W26" s="162"/>
      <c r="X26" s="162"/>
      <c r="Y26" s="162"/>
      <c r="Z26" s="162"/>
      <c r="AA26" s="162"/>
    </row>
    <row r="27" spans="1:27" ht="15" customHeight="1" x14ac:dyDescent="0.25">
      <c r="B27" s="109" t="s">
        <v>17</v>
      </c>
      <c r="C27" s="109"/>
      <c r="D27" s="110" t="s">
        <v>58</v>
      </c>
      <c r="E27" s="110"/>
      <c r="F27" s="110"/>
      <c r="G27" s="110"/>
      <c r="H27" s="110"/>
      <c r="I27" s="110"/>
      <c r="J27" s="111" t="s">
        <v>59</v>
      </c>
      <c r="K27" s="111"/>
      <c r="L27" s="111"/>
      <c r="M27" s="111"/>
      <c r="N27" s="111"/>
      <c r="Q27" s="166"/>
      <c r="R27" s="166"/>
      <c r="S27" s="166"/>
      <c r="T27" s="166"/>
      <c r="U27" s="166"/>
      <c r="W27" s="162"/>
      <c r="X27" s="162"/>
      <c r="Y27" s="162"/>
      <c r="Z27" s="162"/>
      <c r="AA27" s="162"/>
    </row>
    <row r="28" spans="1:27" x14ac:dyDescent="0.25">
      <c r="Q28" s="166"/>
      <c r="R28" s="166"/>
      <c r="S28" s="166"/>
      <c r="T28" s="166"/>
      <c r="U28" s="166"/>
      <c r="W28" s="162"/>
      <c r="X28" s="162"/>
      <c r="Y28" s="162"/>
      <c r="Z28" s="162"/>
      <c r="AA28" s="162"/>
    </row>
    <row r="29" spans="1:27" x14ac:dyDescent="0.25">
      <c r="B29" s="15"/>
      <c r="C29" s="15"/>
      <c r="D29" s="15"/>
      <c r="E29" s="15"/>
      <c r="F29" s="15"/>
      <c r="G29" s="15"/>
      <c r="H29" s="15"/>
      <c r="I29" s="15"/>
      <c r="J29" s="65"/>
      <c r="K29" s="15"/>
      <c r="L29" s="15"/>
      <c r="M29" s="15"/>
      <c r="Q29" s="17"/>
      <c r="R29" s="17"/>
      <c r="S29" s="17"/>
      <c r="T29" s="17"/>
      <c r="U29" s="17"/>
    </row>
    <row r="30" spans="1:27" x14ac:dyDescent="0.25">
      <c r="B30" s="15"/>
      <c r="C30" s="15"/>
      <c r="D30" s="15"/>
      <c r="E30" s="15"/>
      <c r="F30" s="15"/>
      <c r="G30" s="15"/>
      <c r="H30" s="15"/>
      <c r="I30" s="15"/>
      <c r="J30" s="65"/>
      <c r="K30" s="15"/>
      <c r="L30" s="15"/>
      <c r="M30" s="15"/>
      <c r="Q30" s="175" t="s">
        <v>56</v>
      </c>
      <c r="R30" s="175"/>
      <c r="S30" s="175"/>
      <c r="T30" s="175"/>
      <c r="U30" s="175"/>
    </row>
    <row r="31" spans="1:27" x14ac:dyDescent="0.25">
      <c r="B31" s="15"/>
      <c r="C31" s="15"/>
      <c r="H31" s="4"/>
      <c r="I31" s="4"/>
      <c r="J31" s="4"/>
      <c r="K31" s="15"/>
      <c r="L31" s="15"/>
      <c r="M31" s="15"/>
      <c r="Q31" s="175"/>
      <c r="R31" s="175"/>
      <c r="S31" s="175"/>
      <c r="T31" s="175"/>
      <c r="U31" s="175"/>
    </row>
    <row r="32" spans="1:27" ht="15" customHeight="1" x14ac:dyDescent="0.25">
      <c r="Q32" s="175"/>
      <c r="R32" s="175"/>
      <c r="S32" s="175"/>
      <c r="T32" s="175"/>
      <c r="U32" s="175"/>
    </row>
    <row r="33" spans="2:21" ht="15" customHeight="1" x14ac:dyDescent="0.25">
      <c r="Q33" s="175"/>
      <c r="R33" s="175"/>
      <c r="S33" s="175"/>
      <c r="T33" s="175"/>
      <c r="U33" s="175"/>
    </row>
    <row r="34" spans="2:21" x14ac:dyDescent="0.25">
      <c r="B34" s="15"/>
      <c r="C34" s="15"/>
      <c r="D34" s="15"/>
      <c r="E34" s="15"/>
      <c r="F34" s="15"/>
      <c r="G34" s="15"/>
      <c r="H34" s="15"/>
      <c r="I34" s="15"/>
      <c r="J34" s="65"/>
      <c r="K34" s="15"/>
      <c r="L34" s="15"/>
      <c r="M34" s="15"/>
      <c r="Q34" s="175"/>
      <c r="R34" s="175"/>
      <c r="S34" s="175"/>
      <c r="T34" s="175"/>
      <c r="U34" s="175"/>
    </row>
    <row r="35" spans="2:21" x14ac:dyDescent="0.25">
      <c r="B35" s="15"/>
      <c r="C35" s="15"/>
      <c r="D35" s="15"/>
      <c r="E35" s="15"/>
      <c r="F35" s="15"/>
      <c r="G35" s="15"/>
      <c r="H35" s="15"/>
      <c r="I35" s="15"/>
      <c r="J35" s="65"/>
      <c r="K35" s="15"/>
      <c r="L35" s="15"/>
      <c r="M35" s="15"/>
      <c r="Q35" s="175"/>
      <c r="R35" s="175"/>
      <c r="S35" s="175"/>
      <c r="T35" s="175"/>
      <c r="U35" s="175"/>
    </row>
    <row r="36" spans="2:21" x14ac:dyDescent="0.25">
      <c r="B36" s="15"/>
      <c r="C36" s="15"/>
      <c r="D36" s="15"/>
      <c r="E36" s="15"/>
      <c r="F36" s="15"/>
      <c r="G36" s="15"/>
      <c r="H36" s="15"/>
      <c r="I36" s="15"/>
      <c r="J36" s="65"/>
      <c r="K36" s="15"/>
      <c r="L36" s="15"/>
      <c r="M36" s="15"/>
    </row>
    <row r="37" spans="2:21" x14ac:dyDescent="0.25">
      <c r="B37" s="15"/>
      <c r="C37" s="15"/>
      <c r="D37" s="15"/>
      <c r="E37" s="15"/>
      <c r="F37" s="15"/>
      <c r="G37" s="15"/>
      <c r="H37" s="15"/>
      <c r="I37" s="15"/>
      <c r="J37" s="65"/>
      <c r="K37" s="15"/>
      <c r="L37" s="15"/>
      <c r="M37" s="15"/>
    </row>
    <row r="38" spans="2:21" x14ac:dyDescent="0.25">
      <c r="B38" s="15"/>
      <c r="C38" s="15"/>
      <c r="D38" s="15"/>
      <c r="E38" s="15"/>
      <c r="F38" s="15"/>
      <c r="G38" s="15"/>
      <c r="H38" s="15"/>
      <c r="I38" s="15"/>
      <c r="J38" s="65"/>
      <c r="K38" s="15"/>
      <c r="L38" s="15"/>
      <c r="M38" s="15"/>
    </row>
    <row r="39" spans="2:21" x14ac:dyDescent="0.25">
      <c r="B39" s="15"/>
      <c r="C39" s="15"/>
      <c r="D39" s="15"/>
      <c r="E39" s="15"/>
      <c r="F39" s="15"/>
      <c r="G39" s="15"/>
      <c r="H39" s="15"/>
      <c r="I39" s="15"/>
      <c r="J39" s="65"/>
      <c r="K39" s="15"/>
      <c r="L39" s="15"/>
      <c r="M39" s="15"/>
    </row>
    <row r="40" spans="2:21" x14ac:dyDescent="0.25">
      <c r="B40" s="15"/>
      <c r="C40" s="15"/>
      <c r="H40" s="15"/>
      <c r="I40" s="15"/>
      <c r="J40" s="65"/>
      <c r="K40" s="15"/>
      <c r="L40" s="15"/>
      <c r="M40" s="15"/>
    </row>
    <row r="41" spans="2:21" x14ac:dyDescent="0.25">
      <c r="B41" s="15"/>
      <c r="C41" s="15"/>
      <c r="H41" s="15"/>
      <c r="I41" s="15"/>
      <c r="J41" s="65"/>
      <c r="K41" s="15"/>
      <c r="L41" s="15"/>
      <c r="M41" s="15"/>
    </row>
    <row r="42" spans="2:21" x14ac:dyDescent="0.25">
      <c r="B42" s="15"/>
      <c r="C42" s="15"/>
      <c r="D42" s="15"/>
      <c r="E42" s="15"/>
      <c r="F42" s="15"/>
      <c r="G42" s="15"/>
      <c r="H42" s="15"/>
      <c r="I42" s="15"/>
      <c r="J42" s="65"/>
      <c r="K42" s="15"/>
      <c r="L42" s="15"/>
      <c r="M42" s="15"/>
    </row>
    <row r="43" spans="2:21" x14ac:dyDescent="0.25">
      <c r="B43" s="15"/>
      <c r="C43" s="15"/>
      <c r="D43" s="15"/>
      <c r="E43" s="15"/>
      <c r="F43" s="15"/>
      <c r="G43" s="15"/>
      <c r="H43" s="15"/>
      <c r="I43" s="15"/>
      <c r="J43" s="65"/>
      <c r="K43" s="15"/>
      <c r="L43" s="15"/>
      <c r="M43" s="15"/>
    </row>
    <row r="44" spans="2:21" x14ac:dyDescent="0.25">
      <c r="B44" s="15"/>
      <c r="C44" s="15"/>
      <c r="D44" s="15"/>
      <c r="E44" s="15"/>
      <c r="F44" s="15"/>
      <c r="G44" s="15"/>
      <c r="H44" s="15"/>
      <c r="I44" s="15"/>
      <c r="J44" s="65"/>
      <c r="K44" s="15"/>
      <c r="L44" s="15"/>
      <c r="M44" s="15"/>
    </row>
    <row r="45" spans="2:21" x14ac:dyDescent="0.25">
      <c r="B45" s="15"/>
      <c r="C45" s="15"/>
      <c r="H45" s="15"/>
      <c r="I45" s="15"/>
      <c r="J45" s="65"/>
      <c r="K45" s="15"/>
      <c r="L45" s="15"/>
      <c r="M45" s="15"/>
    </row>
    <row r="46" spans="2:21" x14ac:dyDescent="0.25">
      <c r="B46" s="15"/>
      <c r="C46" s="15"/>
      <c r="H46" s="15"/>
      <c r="I46" s="15"/>
      <c r="J46" s="65"/>
      <c r="K46" s="15"/>
      <c r="L46" s="15"/>
      <c r="M46" s="15"/>
    </row>
    <row r="47" spans="2:21" x14ac:dyDescent="0.25">
      <c r="B47" s="15"/>
      <c r="C47" s="15"/>
      <c r="H47" s="15"/>
      <c r="I47" s="15"/>
      <c r="J47" s="65"/>
      <c r="K47" s="15"/>
      <c r="L47" s="15"/>
      <c r="M47" s="15"/>
    </row>
    <row r="48" spans="2:21" x14ac:dyDescent="0.25">
      <c r="B48" s="15"/>
      <c r="C48" s="15"/>
      <c r="H48" s="15"/>
      <c r="I48" s="15"/>
      <c r="J48" s="65"/>
      <c r="K48" s="15"/>
      <c r="L48" s="15"/>
      <c r="M48" s="15"/>
    </row>
    <row r="49" spans="2:13" x14ac:dyDescent="0.25">
      <c r="B49" s="15"/>
      <c r="C49" s="15"/>
      <c r="D49" s="4"/>
      <c r="E49" s="4"/>
      <c r="F49" s="4"/>
      <c r="G49" s="4"/>
      <c r="H49" s="15"/>
      <c r="I49" s="15"/>
      <c r="J49" s="65"/>
      <c r="K49" s="15"/>
      <c r="L49" s="15"/>
      <c r="M49" s="15"/>
    </row>
    <row r="50" spans="2:13" ht="14.45" customHeight="1" x14ac:dyDescent="0.25">
      <c r="B50" s="15"/>
      <c r="C50" s="15"/>
      <c r="D50" s="4"/>
      <c r="E50" s="4"/>
      <c r="F50" s="4"/>
      <c r="G50" s="4"/>
      <c r="H50" s="15"/>
      <c r="I50" s="15"/>
      <c r="J50" s="65"/>
      <c r="K50" s="15"/>
      <c r="L50" s="15"/>
      <c r="M50" s="15"/>
    </row>
    <row r="51" spans="2:13" x14ac:dyDescent="0.25">
      <c r="B51" s="15"/>
      <c r="C51" s="15"/>
      <c r="D51" s="136" t="s">
        <v>18</v>
      </c>
      <c r="E51" s="136"/>
      <c r="F51" s="136"/>
      <c r="G51" s="136"/>
      <c r="H51" s="15"/>
      <c r="I51" s="15"/>
      <c r="J51" s="65"/>
      <c r="K51" s="15"/>
      <c r="L51" s="15"/>
      <c r="M51" s="15"/>
    </row>
    <row r="52" spans="2:13" x14ac:dyDescent="0.25">
      <c r="B52" s="15"/>
      <c r="C52" s="15"/>
      <c r="D52" s="136" t="s">
        <v>19</v>
      </c>
      <c r="E52" s="136"/>
      <c r="F52" s="136"/>
      <c r="G52" s="136"/>
      <c r="H52" s="15"/>
      <c r="I52" s="15"/>
      <c r="J52" s="65"/>
      <c r="K52" s="15"/>
      <c r="L52" s="15"/>
      <c r="M52" s="15"/>
    </row>
    <row r="53" spans="2:13" x14ac:dyDescent="0.25">
      <c r="B53" s="15"/>
      <c r="C53" s="15"/>
      <c r="D53" s="25"/>
      <c r="E53" s="4"/>
      <c r="F53" s="4"/>
      <c r="G53" s="4"/>
      <c r="H53" s="15"/>
      <c r="I53" s="15"/>
      <c r="J53" s="65"/>
      <c r="K53" s="15"/>
      <c r="L53" s="15"/>
      <c r="M53" s="15"/>
    </row>
    <row r="54" spans="2:13" x14ac:dyDescent="0.25">
      <c r="B54" s="15"/>
      <c r="C54" s="15"/>
      <c r="D54" s="15"/>
      <c r="E54" s="15"/>
      <c r="F54" s="15"/>
      <c r="G54" s="15"/>
      <c r="H54" s="15"/>
      <c r="I54" s="15"/>
      <c r="J54" s="65"/>
      <c r="K54" s="15"/>
      <c r="L54" s="15"/>
      <c r="M54" s="15"/>
    </row>
    <row r="55" spans="2:13" x14ac:dyDescent="0.25">
      <c r="B55" s="15"/>
      <c r="C55" s="15"/>
      <c r="D55" s="15"/>
      <c r="E55" s="15"/>
      <c r="F55" s="15"/>
      <c r="G55" s="15"/>
      <c r="H55" s="15"/>
      <c r="I55" s="15"/>
      <c r="J55" s="65"/>
      <c r="K55" s="15"/>
      <c r="L55" s="15"/>
      <c r="M55" s="15"/>
    </row>
    <row r="56" spans="2:13" x14ac:dyDescent="0.25">
      <c r="B56" s="15"/>
      <c r="C56" s="15"/>
      <c r="D56" s="15"/>
      <c r="E56" s="15"/>
      <c r="F56" s="15"/>
      <c r="G56" s="15"/>
      <c r="H56" s="15"/>
      <c r="I56" s="15"/>
      <c r="J56" s="65"/>
      <c r="K56" s="15"/>
      <c r="L56" s="15"/>
      <c r="M56" s="15"/>
    </row>
  </sheetData>
  <mergeCells count="67">
    <mergeCell ref="D51:G51"/>
    <mergeCell ref="D52:G52"/>
    <mergeCell ref="E26:F26"/>
    <mergeCell ref="W22:AA28"/>
    <mergeCell ref="W15:AA20"/>
    <mergeCell ref="J15:J16"/>
    <mergeCell ref="Q22:U28"/>
    <mergeCell ref="K26:N26"/>
    <mergeCell ref="S19:U19"/>
    <mergeCell ref="M20:N20"/>
    <mergeCell ref="S20:U20"/>
    <mergeCell ref="M21:N21"/>
    <mergeCell ref="M22:N22"/>
    <mergeCell ref="Q19:Q20"/>
    <mergeCell ref="R14:U18"/>
    <mergeCell ref="Q30:U35"/>
    <mergeCell ref="A6:A7"/>
    <mergeCell ref="A8:N8"/>
    <mergeCell ref="A14:N14"/>
    <mergeCell ref="A19:N19"/>
    <mergeCell ref="A17:C18"/>
    <mergeCell ref="F6:I6"/>
    <mergeCell ref="K6:L6"/>
    <mergeCell ref="M6:N7"/>
    <mergeCell ref="M9:N9"/>
    <mergeCell ref="M15:N16"/>
    <mergeCell ref="E17:E18"/>
    <mergeCell ref="K17:K18"/>
    <mergeCell ref="L17:L18"/>
    <mergeCell ref="D15:D16"/>
    <mergeCell ref="E15:E16"/>
    <mergeCell ref="L1:M1"/>
    <mergeCell ref="Q1:U1"/>
    <mergeCell ref="B2:C2"/>
    <mergeCell ref="L2:M2"/>
    <mergeCell ref="Q2:Q8"/>
    <mergeCell ref="R2:U8"/>
    <mergeCell ref="C3:G3"/>
    <mergeCell ref="L3:M3"/>
    <mergeCell ref="C4:G4"/>
    <mergeCell ref="L4:M4"/>
    <mergeCell ref="B6:B7"/>
    <mergeCell ref="C6:C7"/>
    <mergeCell ref="D6:D7"/>
    <mergeCell ref="E6:E7"/>
    <mergeCell ref="D1:H1"/>
    <mergeCell ref="D2:H2"/>
    <mergeCell ref="R9:U13"/>
    <mergeCell ref="M10:N10"/>
    <mergeCell ref="M11:N11"/>
    <mergeCell ref="M12:N12"/>
    <mergeCell ref="M13:N13"/>
    <mergeCell ref="L15:L16"/>
    <mergeCell ref="Q9:Q13"/>
    <mergeCell ref="F15:F16"/>
    <mergeCell ref="G15:G16"/>
    <mergeCell ref="H15:H16"/>
    <mergeCell ref="I15:I16"/>
    <mergeCell ref="K15:K16"/>
    <mergeCell ref="Q14:Q18"/>
    <mergeCell ref="B23:B25"/>
    <mergeCell ref="D23:N23"/>
    <mergeCell ref="D24:N24"/>
    <mergeCell ref="D25:N25"/>
    <mergeCell ref="B27:C27"/>
    <mergeCell ref="D27:I27"/>
    <mergeCell ref="J27:N27"/>
  </mergeCells>
  <conditionalFormatting sqref="D1:D7 D20:D22 D34:D39 D42:D44 D29:D30 D49:D1048576 D12:D13 D17">
    <cfRule type="cellIs" dxfId="53" priority="16" operator="equal">
      <formula>"DS"</formula>
    </cfRule>
    <cfRule type="cellIs" dxfId="52" priority="17" operator="equal">
      <formula>"DA"</formula>
    </cfRule>
  </conditionalFormatting>
  <conditionalFormatting sqref="D27">
    <cfRule type="cellIs" dxfId="51" priority="5" operator="equal">
      <formula>"S"</formula>
    </cfRule>
    <cfRule type="cellIs" dxfId="50" priority="6" operator="equal">
      <formula>"D"</formula>
    </cfRule>
    <cfRule type="cellIs" dxfId="49" priority="7" operator="equal">
      <formula>"C"</formula>
    </cfRule>
    <cfRule type="cellIs" dxfId="48" priority="8" operator="equal">
      <formula>"F"</formula>
    </cfRule>
  </conditionalFormatting>
  <conditionalFormatting sqref="D9:D11">
    <cfRule type="cellIs" dxfId="47" priority="3" operator="equal">
      <formula>"DS"</formula>
    </cfRule>
    <cfRule type="cellIs" dxfId="46" priority="4" operator="equal">
      <formula>"DA"</formula>
    </cfRule>
  </conditionalFormatting>
  <conditionalFormatting sqref="D15:D16">
    <cfRule type="cellIs" dxfId="45" priority="1" operator="equal">
      <formula>"DS"</formula>
    </cfRule>
    <cfRule type="cellIs" dxfId="44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ignoredErrors>
    <ignoredError sqref="K13 K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C6AC-4178-4A1C-87B2-D3E37D4DB45A}">
  <dimension ref="A1:AA57"/>
  <sheetViews>
    <sheetView topLeftCell="A7" zoomScale="85" zoomScaleNormal="85" zoomScaleSheetLayoutView="70" workbookViewId="0">
      <selection activeCell="C23" sqref="C23"/>
    </sheetView>
  </sheetViews>
  <sheetFormatPr defaultRowHeight="15" x14ac:dyDescent="0.25"/>
  <cols>
    <col min="1" max="1" width="4.7109375" style="6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59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8" t="s">
        <v>16</v>
      </c>
      <c r="M1" s="128"/>
      <c r="Q1" s="129" t="s">
        <v>34</v>
      </c>
      <c r="R1" s="130"/>
      <c r="S1" s="130"/>
      <c r="T1" s="130"/>
      <c r="U1" s="131"/>
    </row>
    <row r="2" spans="1:27" ht="15" customHeight="1" x14ac:dyDescent="0.25">
      <c r="B2" s="109"/>
      <c r="C2" s="109"/>
      <c r="D2" s="136" t="s">
        <v>52</v>
      </c>
      <c r="E2" s="136"/>
      <c r="F2" s="136"/>
      <c r="G2" s="136"/>
      <c r="H2" s="136"/>
      <c r="K2" s="8" t="s">
        <v>22</v>
      </c>
      <c r="L2" s="109" t="s">
        <v>33</v>
      </c>
      <c r="M2" s="109"/>
      <c r="Q2" s="132">
        <v>1</v>
      </c>
      <c r="R2" s="133" t="s">
        <v>51</v>
      </c>
      <c r="S2" s="134"/>
      <c r="T2" s="134"/>
      <c r="U2" s="135"/>
    </row>
    <row r="3" spans="1:27" ht="14.45" customHeight="1" x14ac:dyDescent="0.25">
      <c r="B3" s="7" t="s">
        <v>15</v>
      </c>
      <c r="C3" s="136" t="s">
        <v>60</v>
      </c>
      <c r="D3" s="136"/>
      <c r="E3" s="136"/>
      <c r="F3" s="136"/>
      <c r="G3" s="136"/>
      <c r="K3" s="8" t="s">
        <v>23</v>
      </c>
      <c r="L3" s="109" t="s">
        <v>32</v>
      </c>
      <c r="M3" s="109"/>
      <c r="Q3" s="115"/>
      <c r="R3" s="120"/>
      <c r="S3" s="121"/>
      <c r="T3" s="121"/>
      <c r="U3" s="122"/>
    </row>
    <row r="4" spans="1:27" ht="30.75" customHeight="1" x14ac:dyDescent="0.25">
      <c r="B4" s="7" t="s">
        <v>21</v>
      </c>
      <c r="C4" s="137" t="s">
        <v>111</v>
      </c>
      <c r="D4" s="137"/>
      <c r="E4" s="137"/>
      <c r="F4" s="137"/>
      <c r="G4" s="137"/>
      <c r="K4" s="8" t="s">
        <v>24</v>
      </c>
      <c r="L4" s="138" t="s">
        <v>25</v>
      </c>
      <c r="M4" s="138"/>
      <c r="Q4" s="115"/>
      <c r="R4" s="120"/>
      <c r="S4" s="121"/>
      <c r="T4" s="121"/>
      <c r="U4" s="122"/>
    </row>
    <row r="5" spans="1:27" ht="12" customHeight="1" thickBot="1" x14ac:dyDescent="0.3">
      <c r="B5" s="64"/>
      <c r="C5" s="63"/>
      <c r="D5" s="63"/>
      <c r="E5" s="63"/>
      <c r="F5" s="63"/>
      <c r="G5" s="63"/>
      <c r="H5" s="10"/>
      <c r="I5" s="10"/>
      <c r="J5" s="10"/>
      <c r="K5" s="11"/>
      <c r="L5" s="66"/>
      <c r="M5" s="63"/>
      <c r="Q5" s="115"/>
      <c r="R5" s="120"/>
      <c r="S5" s="121"/>
      <c r="T5" s="121"/>
      <c r="U5" s="122"/>
    </row>
    <row r="6" spans="1:27" s="65" customFormat="1" ht="16.5" customHeight="1" x14ac:dyDescent="0.25">
      <c r="A6" s="144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 t="s">
        <v>110</v>
      </c>
      <c r="K6" s="139" t="s">
        <v>9</v>
      </c>
      <c r="L6" s="139"/>
      <c r="M6" s="139" t="s">
        <v>8</v>
      </c>
      <c r="N6" s="157"/>
      <c r="Q6" s="115"/>
      <c r="R6" s="120"/>
      <c r="S6" s="121"/>
      <c r="T6" s="121"/>
      <c r="U6" s="122"/>
    </row>
    <row r="7" spans="1:27" ht="15.75" thickBot="1" x14ac:dyDescent="0.3">
      <c r="A7" s="145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55</v>
      </c>
      <c r="K7" s="12" t="s">
        <v>20</v>
      </c>
      <c r="L7" s="12" t="s">
        <v>45</v>
      </c>
      <c r="M7" s="140"/>
      <c r="N7" s="158"/>
      <c r="Q7" s="115"/>
      <c r="R7" s="120"/>
      <c r="S7" s="121"/>
      <c r="T7" s="121"/>
      <c r="U7" s="122"/>
    </row>
    <row r="8" spans="1:27" ht="15.75" thickBot="1" x14ac:dyDescent="0.3">
      <c r="A8" s="146" t="s">
        <v>10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Q8" s="116"/>
      <c r="R8" s="123"/>
      <c r="S8" s="124"/>
      <c r="T8" s="124"/>
      <c r="U8" s="125"/>
    </row>
    <row r="9" spans="1:27" ht="26.25" x14ac:dyDescent="0.25">
      <c r="A9" s="38">
        <v>1</v>
      </c>
      <c r="B9" s="91" t="s">
        <v>84</v>
      </c>
      <c r="C9" s="78" t="s">
        <v>63</v>
      </c>
      <c r="D9" s="56" t="s">
        <v>47</v>
      </c>
      <c r="E9" s="80">
        <v>4</v>
      </c>
      <c r="F9" s="81">
        <v>1</v>
      </c>
      <c r="G9" s="82">
        <v>0</v>
      </c>
      <c r="H9" s="82">
        <v>0</v>
      </c>
      <c r="I9" s="83">
        <v>1</v>
      </c>
      <c r="J9" s="49"/>
      <c r="K9" s="49">
        <f>SUM(F9:I9)*14</f>
        <v>28</v>
      </c>
      <c r="L9" s="49">
        <f>E9*25-K9</f>
        <v>72</v>
      </c>
      <c r="M9" s="159" t="s">
        <v>13</v>
      </c>
      <c r="N9" s="160"/>
      <c r="Q9" s="114">
        <v>2</v>
      </c>
      <c r="R9" s="117" t="s">
        <v>37</v>
      </c>
      <c r="S9" s="118"/>
      <c r="T9" s="118"/>
      <c r="U9" s="119"/>
    </row>
    <row r="10" spans="1:27" ht="26.25" x14ac:dyDescent="0.25">
      <c r="A10" s="39">
        <v>2</v>
      </c>
      <c r="B10" s="90" t="s">
        <v>83</v>
      </c>
      <c r="C10" s="94" t="s">
        <v>72</v>
      </c>
      <c r="D10" s="51" t="s">
        <v>43</v>
      </c>
      <c r="E10" s="80">
        <v>4</v>
      </c>
      <c r="F10" s="81">
        <v>2</v>
      </c>
      <c r="G10" s="82">
        <v>0</v>
      </c>
      <c r="H10" s="82">
        <v>0</v>
      </c>
      <c r="I10" s="84">
        <v>2</v>
      </c>
      <c r="J10" s="50"/>
      <c r="K10" s="50">
        <f>SUM(F10:I10)*14</f>
        <v>56</v>
      </c>
      <c r="L10" s="50">
        <f>E10*25-K10</f>
        <v>44</v>
      </c>
      <c r="M10" s="112" t="s">
        <v>13</v>
      </c>
      <c r="N10" s="126"/>
      <c r="Q10" s="115"/>
      <c r="R10" s="120"/>
      <c r="S10" s="121"/>
      <c r="T10" s="121"/>
      <c r="U10" s="122"/>
    </row>
    <row r="11" spans="1:27" ht="39" x14ac:dyDescent="0.25">
      <c r="A11" s="39">
        <v>3</v>
      </c>
      <c r="B11" s="90" t="s">
        <v>85</v>
      </c>
      <c r="C11" s="94" t="s">
        <v>73</v>
      </c>
      <c r="D11" s="51" t="s">
        <v>43</v>
      </c>
      <c r="E11" s="80">
        <v>4</v>
      </c>
      <c r="F11" s="81">
        <v>1</v>
      </c>
      <c r="G11" s="82">
        <v>0</v>
      </c>
      <c r="H11" s="82">
        <v>0</v>
      </c>
      <c r="I11" s="83">
        <v>3</v>
      </c>
      <c r="J11" s="50"/>
      <c r="K11" s="50">
        <f>SUM(F11:I11)*14</f>
        <v>56</v>
      </c>
      <c r="L11" s="50">
        <f>E11*25-K11</f>
        <v>44</v>
      </c>
      <c r="M11" s="112" t="s">
        <v>13</v>
      </c>
      <c r="N11" s="126"/>
      <c r="Q11" s="115"/>
      <c r="R11" s="120"/>
      <c r="S11" s="121"/>
      <c r="T11" s="121"/>
      <c r="U11" s="122"/>
    </row>
    <row r="12" spans="1:27" ht="30" customHeight="1" x14ac:dyDescent="0.25">
      <c r="A12" s="39">
        <v>4</v>
      </c>
      <c r="B12" s="90" t="s">
        <v>86</v>
      </c>
      <c r="C12" s="77" t="s">
        <v>64</v>
      </c>
      <c r="D12" s="51" t="s">
        <v>47</v>
      </c>
      <c r="E12" s="80">
        <v>4</v>
      </c>
      <c r="F12" s="81">
        <v>2</v>
      </c>
      <c r="G12" s="82">
        <v>0</v>
      </c>
      <c r="H12" s="82">
        <v>0</v>
      </c>
      <c r="I12" s="83">
        <v>2</v>
      </c>
      <c r="J12" s="50"/>
      <c r="K12" s="50">
        <f t="shared" ref="K12" si="0">SUM(F12:I12)*14</f>
        <v>56</v>
      </c>
      <c r="L12" s="50">
        <f t="shared" ref="L12:L14" si="1">E12*25-K12</f>
        <v>44</v>
      </c>
      <c r="M12" s="112" t="s">
        <v>13</v>
      </c>
      <c r="N12" s="126"/>
      <c r="Q12" s="115"/>
      <c r="R12" s="120"/>
      <c r="S12" s="121"/>
      <c r="T12" s="121"/>
      <c r="U12" s="122"/>
    </row>
    <row r="13" spans="1:27" ht="15" customHeight="1" x14ac:dyDescent="0.25">
      <c r="A13" s="39"/>
      <c r="B13" s="50"/>
      <c r="C13" s="47"/>
      <c r="D13" s="51"/>
      <c r="E13" s="53"/>
      <c r="F13" s="50"/>
      <c r="G13" s="50"/>
      <c r="H13" s="50"/>
      <c r="I13" s="50"/>
      <c r="J13" s="50"/>
      <c r="K13" s="50"/>
      <c r="L13" s="50"/>
      <c r="M13" s="112"/>
      <c r="N13" s="126"/>
      <c r="Q13" s="115"/>
      <c r="R13" s="120"/>
      <c r="S13" s="121"/>
      <c r="T13" s="121"/>
      <c r="U13" s="122"/>
    </row>
    <row r="14" spans="1:27" ht="30.75" thickBot="1" x14ac:dyDescent="0.3">
      <c r="A14" s="40">
        <v>5</v>
      </c>
      <c r="B14" s="90" t="s">
        <v>97</v>
      </c>
      <c r="C14" s="48" t="s">
        <v>108</v>
      </c>
      <c r="D14" s="52"/>
      <c r="E14" s="54">
        <v>10</v>
      </c>
      <c r="F14" s="36"/>
      <c r="G14" s="36"/>
      <c r="H14" s="36"/>
      <c r="I14" s="36"/>
      <c r="J14" s="55">
        <v>10</v>
      </c>
      <c r="K14" s="55">
        <f>SUM(F14:I14)*14</f>
        <v>0</v>
      </c>
      <c r="L14" s="55">
        <f t="shared" si="1"/>
        <v>250</v>
      </c>
      <c r="M14" s="113" t="s">
        <v>12</v>
      </c>
      <c r="N14" s="127"/>
      <c r="Q14" s="116"/>
      <c r="R14" s="123"/>
      <c r="S14" s="124"/>
      <c r="T14" s="124"/>
      <c r="U14" s="125"/>
    </row>
    <row r="15" spans="1:27" ht="14.45" customHeight="1" thickBot="1" x14ac:dyDescent="0.3">
      <c r="A15" s="149" t="s">
        <v>11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Q15" s="114">
        <v>3</v>
      </c>
      <c r="R15" s="117" t="s">
        <v>50</v>
      </c>
      <c r="S15" s="118"/>
      <c r="T15" s="118"/>
      <c r="U15" s="119"/>
    </row>
    <row r="16" spans="1:27" ht="26.25" x14ac:dyDescent="0.25">
      <c r="A16" s="39">
        <v>6</v>
      </c>
      <c r="B16" s="92" t="s">
        <v>87</v>
      </c>
      <c r="C16" s="77" t="s">
        <v>65</v>
      </c>
      <c r="D16" s="112" t="s">
        <v>47</v>
      </c>
      <c r="E16" s="112">
        <v>4</v>
      </c>
      <c r="F16" s="112">
        <v>2</v>
      </c>
      <c r="G16" s="112">
        <v>0</v>
      </c>
      <c r="H16" s="112">
        <v>0</v>
      </c>
      <c r="I16" s="112">
        <v>0</v>
      </c>
      <c r="J16" s="163"/>
      <c r="K16" s="112">
        <f t="shared" ref="K16" si="2">SUM(F16:I16)*14</f>
        <v>28</v>
      </c>
      <c r="L16" s="112">
        <f t="shared" ref="L16" si="3">E16*25-K16</f>
        <v>72</v>
      </c>
      <c r="M16" s="112" t="s">
        <v>13</v>
      </c>
      <c r="N16" s="126"/>
      <c r="Q16" s="115"/>
      <c r="R16" s="120"/>
      <c r="S16" s="121"/>
      <c r="T16" s="121"/>
      <c r="U16" s="122"/>
      <c r="W16" s="162"/>
      <c r="X16" s="162"/>
      <c r="Y16" s="162"/>
      <c r="Z16" s="162"/>
      <c r="AA16" s="162"/>
    </row>
    <row r="17" spans="1:27" ht="39" thickBot="1" x14ac:dyDescent="0.3">
      <c r="A17" s="40">
        <v>7</v>
      </c>
      <c r="B17" s="95" t="s">
        <v>88</v>
      </c>
      <c r="C17" s="79" t="s">
        <v>66</v>
      </c>
      <c r="D17" s="113"/>
      <c r="E17" s="113"/>
      <c r="F17" s="113"/>
      <c r="G17" s="113"/>
      <c r="H17" s="113"/>
      <c r="I17" s="113"/>
      <c r="J17" s="164"/>
      <c r="K17" s="113"/>
      <c r="L17" s="113"/>
      <c r="M17" s="113"/>
      <c r="N17" s="127"/>
      <c r="Q17" s="115"/>
      <c r="R17" s="120"/>
      <c r="S17" s="121"/>
      <c r="T17" s="121"/>
      <c r="U17" s="122"/>
      <c r="W17" s="162"/>
      <c r="X17" s="162"/>
      <c r="Y17" s="162"/>
      <c r="Z17" s="162"/>
      <c r="AA17" s="162"/>
    </row>
    <row r="18" spans="1:27" ht="15" customHeight="1" x14ac:dyDescent="0.25">
      <c r="A18" s="155" t="s">
        <v>31</v>
      </c>
      <c r="B18" s="101"/>
      <c r="C18" s="102"/>
      <c r="D18" s="68" t="s">
        <v>36</v>
      </c>
      <c r="E18" s="101">
        <f>SUM(E9:E17)</f>
        <v>30</v>
      </c>
      <c r="F18" s="61">
        <f>SUM(F9:F17)</f>
        <v>8</v>
      </c>
      <c r="G18" s="61">
        <f>SUM(G9:G17)</f>
        <v>0</v>
      </c>
      <c r="H18" s="61">
        <f>SUM(H9:H17)</f>
        <v>0</v>
      </c>
      <c r="I18" s="61">
        <f>SUM(I9:I17)</f>
        <v>8</v>
      </c>
      <c r="J18" s="61"/>
      <c r="K18" s="101">
        <f ca="1">SUM(K8:K18)</f>
        <v>378</v>
      </c>
      <c r="L18" s="101">
        <f ca="1">SUM(L8:L18)</f>
        <v>297</v>
      </c>
      <c r="M18" s="41" t="s">
        <v>29</v>
      </c>
      <c r="N18" s="37" t="s">
        <v>41</v>
      </c>
      <c r="Q18" s="115"/>
      <c r="R18" s="120"/>
      <c r="S18" s="121"/>
      <c r="T18" s="121"/>
      <c r="U18" s="122"/>
      <c r="W18" s="162"/>
      <c r="X18" s="162"/>
      <c r="Y18" s="162"/>
      <c r="Z18" s="162"/>
      <c r="AA18" s="162"/>
    </row>
    <row r="19" spans="1:27" ht="15" customHeight="1" thickBot="1" x14ac:dyDescent="0.3">
      <c r="A19" s="156"/>
      <c r="B19" s="107"/>
      <c r="C19" s="108"/>
      <c r="D19" s="69" t="s">
        <v>35</v>
      </c>
      <c r="E19" s="107"/>
      <c r="F19" s="62">
        <f>COUNT(F9:F17)</f>
        <v>5</v>
      </c>
      <c r="G19" s="62">
        <f>COUNT(G9:G17)</f>
        <v>5</v>
      </c>
      <c r="H19" s="62">
        <f>COUNT(H9:H17)</f>
        <v>5</v>
      </c>
      <c r="I19" s="62">
        <f>COUNT(I9:I17)</f>
        <v>5</v>
      </c>
      <c r="J19" s="62"/>
      <c r="K19" s="107"/>
      <c r="L19" s="107"/>
      <c r="M19" s="55">
        <f>COUNTIF(M1:M18,"=E")</f>
        <v>5</v>
      </c>
      <c r="N19" s="58">
        <f>COUNTIF(M1:M18,"=V")</f>
        <v>1</v>
      </c>
      <c r="Q19" s="116"/>
      <c r="R19" s="123"/>
      <c r="S19" s="124"/>
      <c r="T19" s="124"/>
      <c r="U19" s="125"/>
      <c r="W19" s="162"/>
      <c r="X19" s="162"/>
      <c r="Y19" s="162"/>
      <c r="Z19" s="162"/>
      <c r="AA19" s="162"/>
    </row>
    <row r="20" spans="1:27" ht="15" customHeight="1" thickBot="1" x14ac:dyDescent="0.3">
      <c r="A20" s="152" t="s">
        <v>30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4"/>
      <c r="Q20" s="114">
        <v>4</v>
      </c>
      <c r="R20" s="71" t="s">
        <v>43</v>
      </c>
      <c r="S20" s="168" t="s">
        <v>48</v>
      </c>
      <c r="T20" s="169"/>
      <c r="U20" s="170"/>
      <c r="W20" s="162"/>
      <c r="X20" s="162"/>
      <c r="Y20" s="162"/>
      <c r="Z20" s="162"/>
      <c r="AA20" s="162"/>
    </row>
    <row r="21" spans="1:27" ht="30.75" thickBot="1" x14ac:dyDescent="0.3">
      <c r="A21" s="38">
        <v>8</v>
      </c>
      <c r="B21" s="96" t="s">
        <v>101</v>
      </c>
      <c r="C21" s="43" t="s">
        <v>115</v>
      </c>
      <c r="D21" s="89"/>
      <c r="E21" s="89">
        <v>5</v>
      </c>
      <c r="F21" s="89">
        <v>1</v>
      </c>
      <c r="G21" s="89">
        <v>2</v>
      </c>
      <c r="H21" s="89">
        <v>0</v>
      </c>
      <c r="I21" s="89">
        <v>0</v>
      </c>
      <c r="J21" s="89"/>
      <c r="K21" s="95">
        <f t="shared" ref="K21" si="4">SUM(F21:I21)*14</f>
        <v>42</v>
      </c>
      <c r="L21" s="95">
        <f t="shared" ref="L21" si="5">E21*25-K21</f>
        <v>83</v>
      </c>
      <c r="M21" s="112" t="s">
        <v>13</v>
      </c>
      <c r="N21" s="126"/>
      <c r="Q21" s="174"/>
      <c r="R21" s="72" t="s">
        <v>47</v>
      </c>
      <c r="S21" s="171" t="s">
        <v>49</v>
      </c>
      <c r="T21" s="172"/>
      <c r="U21" s="173"/>
      <c r="W21" s="162"/>
      <c r="X21" s="162"/>
      <c r="Y21" s="162"/>
      <c r="Z21" s="162"/>
      <c r="AA21" s="162"/>
    </row>
    <row r="22" spans="1:27" x14ac:dyDescent="0.25">
      <c r="A22" s="39">
        <v>9</v>
      </c>
      <c r="B22" s="89" t="s">
        <v>102</v>
      </c>
      <c r="C22" s="44" t="s">
        <v>116</v>
      </c>
      <c r="D22" s="91"/>
      <c r="E22" s="91">
        <v>5</v>
      </c>
      <c r="F22" s="91">
        <v>2</v>
      </c>
      <c r="G22" s="91">
        <v>1</v>
      </c>
      <c r="H22" s="91">
        <v>0</v>
      </c>
      <c r="I22" s="91">
        <v>0</v>
      </c>
      <c r="J22" s="91"/>
      <c r="K22" s="91">
        <f t="shared" ref="K22" si="6">SUM(F22:I22)*14</f>
        <v>42</v>
      </c>
      <c r="L22" s="91">
        <f t="shared" ref="L22" si="7">E22*25-K22</f>
        <v>83</v>
      </c>
      <c r="M22" s="159" t="s">
        <v>13</v>
      </c>
      <c r="N22" s="160"/>
      <c r="Q22" s="17"/>
      <c r="R22" s="16"/>
      <c r="S22" s="17"/>
      <c r="T22" s="17"/>
      <c r="U22" s="17"/>
    </row>
    <row r="23" spans="1:27" ht="15.75" customHeight="1" thickBot="1" x14ac:dyDescent="0.3">
      <c r="A23" s="40"/>
      <c r="B23" s="55"/>
      <c r="C23" s="45"/>
      <c r="D23" s="55"/>
      <c r="E23" s="55"/>
      <c r="F23" s="55"/>
      <c r="G23" s="55"/>
      <c r="H23" s="55"/>
      <c r="I23" s="55"/>
      <c r="J23" s="55"/>
      <c r="K23" s="55"/>
      <c r="L23" s="55"/>
      <c r="M23" s="113"/>
      <c r="N23" s="127"/>
      <c r="Q23" s="165" t="s">
        <v>54</v>
      </c>
      <c r="R23" s="166"/>
      <c r="S23" s="166"/>
      <c r="T23" s="166"/>
      <c r="U23" s="166"/>
      <c r="W23" s="162" t="s">
        <v>57</v>
      </c>
      <c r="X23" s="162"/>
      <c r="Y23" s="162"/>
      <c r="Z23" s="162"/>
      <c r="AA23" s="162"/>
    </row>
    <row r="24" spans="1:27" ht="18" customHeight="1" x14ac:dyDescent="0.25">
      <c r="B24" s="97" t="s">
        <v>42</v>
      </c>
      <c r="C24" s="33" t="s">
        <v>38</v>
      </c>
      <c r="D24" s="100">
        <f>SUM(F9:J14)</f>
        <v>24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2"/>
      <c r="Q24" s="166"/>
      <c r="R24" s="166"/>
      <c r="S24" s="166"/>
      <c r="T24" s="166"/>
      <c r="U24" s="166"/>
      <c r="W24" s="162"/>
      <c r="X24" s="162"/>
      <c r="Y24" s="162"/>
      <c r="Z24" s="162"/>
      <c r="AA24" s="162"/>
    </row>
    <row r="25" spans="1:27" ht="15" customHeight="1" x14ac:dyDescent="0.25">
      <c r="B25" s="98"/>
      <c r="C25" s="34" t="s">
        <v>39</v>
      </c>
      <c r="D25" s="103">
        <f>SUM(F16:J17)</f>
        <v>2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5"/>
      <c r="Q25" s="166"/>
      <c r="R25" s="166"/>
      <c r="S25" s="166"/>
      <c r="T25" s="166"/>
      <c r="U25" s="166"/>
      <c r="W25" s="162"/>
      <c r="X25" s="162"/>
      <c r="Y25" s="162"/>
      <c r="Z25" s="162"/>
      <c r="AA25" s="162"/>
    </row>
    <row r="26" spans="1:27" ht="15" customHeight="1" thickBot="1" x14ac:dyDescent="0.3">
      <c r="B26" s="99"/>
      <c r="C26" s="35" t="s">
        <v>40</v>
      </c>
      <c r="D26" s="106">
        <f>SUM(F21:J23)</f>
        <v>6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8"/>
      <c r="Q26" s="166"/>
      <c r="R26" s="166"/>
      <c r="S26" s="166"/>
      <c r="T26" s="166"/>
      <c r="U26" s="166"/>
      <c r="W26" s="162"/>
      <c r="X26" s="162"/>
      <c r="Y26" s="162"/>
      <c r="Z26" s="162"/>
      <c r="AA26" s="162"/>
    </row>
    <row r="27" spans="1:27" x14ac:dyDescent="0.25">
      <c r="B27" s="14" t="s">
        <v>26</v>
      </c>
      <c r="C27" s="66"/>
      <c r="D27" s="65"/>
      <c r="E27" s="161" t="s">
        <v>27</v>
      </c>
      <c r="F27" s="161"/>
      <c r="G27" s="14"/>
      <c r="H27" s="32"/>
      <c r="I27" s="65"/>
      <c r="J27" s="65"/>
      <c r="K27" s="167" t="s">
        <v>28</v>
      </c>
      <c r="L27" s="167"/>
      <c r="M27" s="167"/>
      <c r="N27" s="167"/>
      <c r="Q27" s="166"/>
      <c r="R27" s="166"/>
      <c r="S27" s="166"/>
      <c r="T27" s="166"/>
      <c r="U27" s="166"/>
      <c r="W27" s="162"/>
      <c r="X27" s="162"/>
      <c r="Y27" s="162"/>
      <c r="Z27" s="162"/>
      <c r="AA27" s="162"/>
    </row>
    <row r="28" spans="1:27" ht="15" customHeight="1" x14ac:dyDescent="0.25">
      <c r="B28" s="109" t="s">
        <v>17</v>
      </c>
      <c r="C28" s="109"/>
      <c r="D28" s="110" t="s">
        <v>58</v>
      </c>
      <c r="E28" s="110"/>
      <c r="F28" s="110"/>
      <c r="G28" s="110"/>
      <c r="H28" s="110"/>
      <c r="I28" s="110"/>
      <c r="J28" s="111" t="s">
        <v>59</v>
      </c>
      <c r="K28" s="111"/>
      <c r="L28" s="111"/>
      <c r="M28" s="111"/>
      <c r="N28" s="111"/>
      <c r="Q28" s="166"/>
      <c r="R28" s="166"/>
      <c r="S28" s="166"/>
      <c r="T28" s="166"/>
      <c r="U28" s="166"/>
      <c r="W28" s="162"/>
      <c r="X28" s="162"/>
      <c r="Y28" s="162"/>
      <c r="Z28" s="162"/>
      <c r="AA28" s="162"/>
    </row>
    <row r="29" spans="1:27" x14ac:dyDescent="0.25">
      <c r="Q29" s="166"/>
      <c r="R29" s="166"/>
      <c r="S29" s="166"/>
      <c r="T29" s="166"/>
      <c r="U29" s="166"/>
      <c r="W29" s="162"/>
      <c r="X29" s="162"/>
      <c r="Y29" s="162"/>
      <c r="Z29" s="162"/>
      <c r="AA29" s="162"/>
    </row>
    <row r="30" spans="1:27" x14ac:dyDescent="0.2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Q30" s="17"/>
      <c r="R30" s="17"/>
      <c r="S30" s="17"/>
      <c r="T30" s="17"/>
      <c r="U30" s="17"/>
    </row>
    <row r="31" spans="1:27" x14ac:dyDescent="0.2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Q31" s="175" t="s">
        <v>56</v>
      </c>
      <c r="R31" s="175"/>
      <c r="S31" s="175"/>
      <c r="T31" s="175"/>
      <c r="U31" s="175"/>
    </row>
    <row r="32" spans="1:27" x14ac:dyDescent="0.25">
      <c r="Q32" s="175"/>
      <c r="R32" s="175"/>
      <c r="S32" s="175"/>
      <c r="T32" s="175"/>
      <c r="U32" s="175"/>
    </row>
    <row r="33" spans="2:21" ht="15" customHeight="1" x14ac:dyDescent="0.25">
      <c r="Q33" s="175"/>
      <c r="R33" s="175"/>
      <c r="S33" s="175"/>
      <c r="T33" s="175"/>
      <c r="U33" s="175"/>
    </row>
    <row r="34" spans="2:21" ht="15" customHeight="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Q34" s="175"/>
      <c r="R34" s="175"/>
      <c r="S34" s="175"/>
      <c r="T34" s="175"/>
      <c r="U34" s="175"/>
    </row>
    <row r="35" spans="2:21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Q35" s="175"/>
      <c r="R35" s="175"/>
      <c r="S35" s="175"/>
      <c r="T35" s="175"/>
      <c r="U35" s="175"/>
    </row>
    <row r="36" spans="2:21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Q36" s="175"/>
      <c r="R36" s="175"/>
      <c r="S36" s="175"/>
      <c r="T36" s="175"/>
      <c r="U36" s="175"/>
    </row>
    <row r="37" spans="2:21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2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2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21" x14ac:dyDescent="0.2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21" x14ac:dyDescent="0.25">
      <c r="B41" s="65"/>
      <c r="C41" s="65"/>
      <c r="H41" s="65"/>
      <c r="I41" s="65"/>
      <c r="J41" s="65"/>
      <c r="K41" s="65"/>
      <c r="L41" s="65"/>
      <c r="M41" s="65"/>
    </row>
    <row r="42" spans="2:21" x14ac:dyDescent="0.25">
      <c r="B42" s="65"/>
      <c r="C42" s="65"/>
      <c r="H42" s="65"/>
      <c r="I42" s="65"/>
      <c r="J42" s="65"/>
      <c r="K42" s="65"/>
      <c r="L42" s="65"/>
      <c r="M42" s="65"/>
    </row>
    <row r="43" spans="2:2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2:2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21" x14ac:dyDescent="0.2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2:21" x14ac:dyDescent="0.25">
      <c r="B46" s="65"/>
      <c r="C46" s="65"/>
      <c r="H46" s="65"/>
      <c r="I46" s="65"/>
      <c r="J46" s="65"/>
      <c r="K46" s="65"/>
      <c r="L46" s="65"/>
      <c r="M46" s="65"/>
    </row>
    <row r="47" spans="2:21" x14ac:dyDescent="0.25">
      <c r="B47" s="65"/>
      <c r="C47" s="65"/>
      <c r="H47" s="65"/>
      <c r="I47" s="65"/>
      <c r="J47" s="65"/>
      <c r="K47" s="65"/>
      <c r="L47" s="65"/>
      <c r="M47" s="65"/>
    </row>
    <row r="48" spans="2:21" x14ac:dyDescent="0.25">
      <c r="B48" s="65"/>
      <c r="C48" s="65"/>
      <c r="H48" s="65"/>
      <c r="I48" s="65"/>
      <c r="J48" s="65"/>
      <c r="K48" s="65"/>
      <c r="L48" s="65"/>
      <c r="M48" s="65"/>
    </row>
    <row r="49" spans="2:13" x14ac:dyDescent="0.25">
      <c r="B49" s="65"/>
      <c r="C49" s="65"/>
      <c r="H49" s="65"/>
      <c r="I49" s="65"/>
      <c r="J49" s="65"/>
      <c r="K49" s="65"/>
      <c r="L49" s="65"/>
      <c r="M49" s="65"/>
    </row>
    <row r="50" spans="2:13" x14ac:dyDescent="0.25">
      <c r="B50" s="65"/>
      <c r="C50" s="65"/>
      <c r="D50" s="4"/>
      <c r="E50" s="4"/>
      <c r="F50" s="4"/>
      <c r="G50" s="4"/>
      <c r="H50" s="65"/>
      <c r="I50" s="65"/>
      <c r="J50" s="65"/>
      <c r="K50" s="65"/>
      <c r="L50" s="65"/>
      <c r="M50" s="65"/>
    </row>
    <row r="51" spans="2:13" ht="14.45" customHeight="1" x14ac:dyDescent="0.25">
      <c r="B51" s="65"/>
      <c r="C51" s="65"/>
      <c r="D51" s="4"/>
      <c r="E51" s="4"/>
      <c r="F51" s="4"/>
      <c r="G51" s="4"/>
      <c r="H51" s="65"/>
      <c r="I51" s="65"/>
      <c r="J51" s="65"/>
      <c r="K51" s="65"/>
      <c r="L51" s="65"/>
      <c r="M51" s="65"/>
    </row>
    <row r="52" spans="2:13" x14ac:dyDescent="0.25">
      <c r="B52" s="65"/>
      <c r="C52" s="65"/>
      <c r="D52" s="136" t="s">
        <v>18</v>
      </c>
      <c r="E52" s="136"/>
      <c r="F52" s="136"/>
      <c r="G52" s="136"/>
      <c r="H52" s="65"/>
      <c r="I52" s="65"/>
      <c r="J52" s="65"/>
      <c r="K52" s="65"/>
      <c r="L52" s="65"/>
      <c r="M52" s="65"/>
    </row>
    <row r="53" spans="2:13" x14ac:dyDescent="0.25">
      <c r="B53" s="65"/>
      <c r="C53" s="65"/>
      <c r="D53" s="136" t="s">
        <v>19</v>
      </c>
      <c r="E53" s="136"/>
      <c r="F53" s="136"/>
      <c r="G53" s="136"/>
      <c r="H53" s="65"/>
      <c r="I53" s="65"/>
      <c r="J53" s="65"/>
      <c r="K53" s="65"/>
      <c r="L53" s="65"/>
      <c r="M53" s="65"/>
    </row>
    <row r="54" spans="2:13" x14ac:dyDescent="0.25">
      <c r="B54" s="65"/>
      <c r="C54" s="65"/>
      <c r="D54" s="65"/>
      <c r="E54" s="4"/>
      <c r="F54" s="4"/>
      <c r="G54" s="4"/>
      <c r="H54" s="65"/>
      <c r="I54" s="65"/>
      <c r="J54" s="65"/>
      <c r="K54" s="65"/>
      <c r="L54" s="65"/>
      <c r="M54" s="65"/>
    </row>
    <row r="55" spans="2:13" x14ac:dyDescent="0.2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2:13" x14ac:dyDescent="0.25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2:13" x14ac:dyDescent="0.25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</sheetData>
  <mergeCells count="68">
    <mergeCell ref="W16:AA21"/>
    <mergeCell ref="B28:C28"/>
    <mergeCell ref="D28:I28"/>
    <mergeCell ref="Q31:U36"/>
    <mergeCell ref="S20:U20"/>
    <mergeCell ref="M21:N21"/>
    <mergeCell ref="S21:U21"/>
    <mergeCell ref="M22:N22"/>
    <mergeCell ref="A18:C19"/>
    <mergeCell ref="E18:E19"/>
    <mergeCell ref="K18:K19"/>
    <mergeCell ref="L18:L19"/>
    <mergeCell ref="A20:N20"/>
    <mergeCell ref="Q20:Q21"/>
    <mergeCell ref="H16:H17"/>
    <mergeCell ref="D52:G52"/>
    <mergeCell ref="D53:G53"/>
    <mergeCell ref="W23:AA29"/>
    <mergeCell ref="B24:B26"/>
    <mergeCell ref="D24:N24"/>
    <mergeCell ref="D25:N25"/>
    <mergeCell ref="D26:N26"/>
    <mergeCell ref="E27:F27"/>
    <mergeCell ref="K27:N27"/>
    <mergeCell ref="M23:N23"/>
    <mergeCell ref="Q23:U29"/>
    <mergeCell ref="J28:N28"/>
    <mergeCell ref="A15:N15"/>
    <mergeCell ref="Q15:Q19"/>
    <mergeCell ref="R15:U19"/>
    <mergeCell ref="D16:D17"/>
    <mergeCell ref="E16:E17"/>
    <mergeCell ref="F16:F17"/>
    <mergeCell ref="G16:G17"/>
    <mergeCell ref="I16:I17"/>
    <mergeCell ref="J16:J17"/>
    <mergeCell ref="K16:K17"/>
    <mergeCell ref="L16:L17"/>
    <mergeCell ref="M16:N17"/>
    <mergeCell ref="M9:N9"/>
    <mergeCell ref="Q9:Q14"/>
    <mergeCell ref="R9:U14"/>
    <mergeCell ref="M10:N10"/>
    <mergeCell ref="M11:N11"/>
    <mergeCell ref="M12:N12"/>
    <mergeCell ref="M13:N13"/>
    <mergeCell ref="M14:N14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23 D34:D40 D43:D45 D30:D31 D50:D1048576 D5:D7 D16:D18 D9:D14">
    <cfRule type="cellIs" dxfId="43" priority="19" operator="equal">
      <formula>"DS"</formula>
    </cfRule>
    <cfRule type="cellIs" dxfId="42" priority="20" operator="equal">
      <formula>"DA"</formula>
    </cfRule>
  </conditionalFormatting>
  <conditionalFormatting sqref="D28">
    <cfRule type="cellIs" dxfId="41" priority="15" operator="equal">
      <formula>"S"</formula>
    </cfRule>
    <cfRule type="cellIs" dxfId="40" priority="16" operator="equal">
      <formula>"D"</formula>
    </cfRule>
    <cfRule type="cellIs" dxfId="39" priority="17" operator="equal">
      <formula>"C"</formula>
    </cfRule>
    <cfRule type="cellIs" dxfId="38" priority="18" operator="equal">
      <formula>"F"</formula>
    </cfRule>
  </conditionalFormatting>
  <conditionalFormatting sqref="D3">
    <cfRule type="cellIs" dxfId="37" priority="13" operator="equal">
      <formula>"DS"</formula>
    </cfRule>
    <cfRule type="cellIs" dxfId="36" priority="14" operator="equal">
      <formula>"DA"</formula>
    </cfRule>
  </conditionalFormatting>
  <conditionalFormatting sqref="D22">
    <cfRule type="cellIs" dxfId="33" priority="7" operator="equal">
      <formula>"DS"</formula>
    </cfRule>
    <cfRule type="cellIs" dxfId="32" priority="8" operator="equal">
      <formula>"DA"</formula>
    </cfRule>
  </conditionalFormatting>
  <conditionalFormatting sqref="D21">
    <cfRule type="cellIs" dxfId="31" priority="3" operator="equal">
      <formula>"DS"</formula>
    </cfRule>
    <cfRule type="cellIs" dxfId="30" priority="4" operator="equal">
      <formula>"DA"</formula>
    </cfRule>
  </conditionalFormatting>
  <conditionalFormatting sqref="D4">
    <cfRule type="cellIs" dxfId="5" priority="1" operator="equal">
      <formula>"DS"</formula>
    </cfRule>
    <cfRule type="cellIs" dxfId="4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AF45-6300-4077-BD87-2FD80DC97589}">
  <dimension ref="A1:AA57"/>
  <sheetViews>
    <sheetView view="pageBreakPreview" zoomScale="70" zoomScaleNormal="100" zoomScaleSheetLayoutView="70" workbookViewId="0">
      <selection activeCell="C23" sqref="C23"/>
    </sheetView>
  </sheetViews>
  <sheetFormatPr defaultRowHeight="15" x14ac:dyDescent="0.25"/>
  <cols>
    <col min="1" max="1" width="4.7109375" style="6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59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8" t="s">
        <v>16</v>
      </c>
      <c r="M1" s="128"/>
      <c r="Q1" s="129" t="s">
        <v>34</v>
      </c>
      <c r="R1" s="130"/>
      <c r="S1" s="130"/>
      <c r="T1" s="130"/>
      <c r="U1" s="131"/>
    </row>
    <row r="2" spans="1:27" ht="15" customHeight="1" x14ac:dyDescent="0.25">
      <c r="B2" s="109"/>
      <c r="C2" s="109"/>
      <c r="D2" s="136" t="s">
        <v>52</v>
      </c>
      <c r="E2" s="136"/>
      <c r="F2" s="136"/>
      <c r="G2" s="136"/>
      <c r="H2" s="136"/>
      <c r="K2" s="8" t="s">
        <v>22</v>
      </c>
      <c r="L2" s="109" t="s">
        <v>46</v>
      </c>
      <c r="M2" s="109"/>
      <c r="Q2" s="132">
        <v>1</v>
      </c>
      <c r="R2" s="133" t="s">
        <v>51</v>
      </c>
      <c r="S2" s="134"/>
      <c r="T2" s="134"/>
      <c r="U2" s="135"/>
    </row>
    <row r="3" spans="1:27" ht="14.45" customHeight="1" x14ac:dyDescent="0.25">
      <c r="B3" s="7" t="s">
        <v>15</v>
      </c>
      <c r="C3" s="136" t="s">
        <v>60</v>
      </c>
      <c r="D3" s="136"/>
      <c r="E3" s="136"/>
      <c r="F3" s="136"/>
      <c r="G3" s="136"/>
      <c r="K3" s="8" t="s">
        <v>23</v>
      </c>
      <c r="L3" s="109" t="s">
        <v>25</v>
      </c>
      <c r="M3" s="109"/>
      <c r="Q3" s="115"/>
      <c r="R3" s="120"/>
      <c r="S3" s="121"/>
      <c r="T3" s="121"/>
      <c r="U3" s="122"/>
    </row>
    <row r="4" spans="1:27" ht="30.75" customHeight="1" x14ac:dyDescent="0.25">
      <c r="B4" s="7" t="s">
        <v>21</v>
      </c>
      <c r="C4" s="137" t="s">
        <v>111</v>
      </c>
      <c r="D4" s="137"/>
      <c r="E4" s="137"/>
      <c r="F4" s="137"/>
      <c r="G4" s="137"/>
      <c r="K4" s="8" t="s">
        <v>24</v>
      </c>
      <c r="L4" s="138" t="s">
        <v>32</v>
      </c>
      <c r="M4" s="138"/>
      <c r="Q4" s="115"/>
      <c r="R4" s="120"/>
      <c r="S4" s="121"/>
      <c r="T4" s="121"/>
      <c r="U4" s="122"/>
    </row>
    <row r="5" spans="1:27" ht="12" customHeight="1" thickBot="1" x14ac:dyDescent="0.3">
      <c r="B5" s="64"/>
      <c r="C5" s="63"/>
      <c r="D5" s="63"/>
      <c r="E5" s="63"/>
      <c r="F5" s="63"/>
      <c r="G5" s="63"/>
      <c r="H5" s="10"/>
      <c r="I5" s="10"/>
      <c r="J5" s="10"/>
      <c r="K5" s="11"/>
      <c r="L5" s="66"/>
      <c r="M5" s="63"/>
      <c r="Q5" s="115"/>
      <c r="R5" s="120"/>
      <c r="S5" s="121"/>
      <c r="T5" s="121"/>
      <c r="U5" s="122"/>
    </row>
    <row r="6" spans="1:27" s="65" customFormat="1" ht="16.5" customHeight="1" x14ac:dyDescent="0.25">
      <c r="A6" s="144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 t="s">
        <v>110</v>
      </c>
      <c r="K6" s="139" t="s">
        <v>9</v>
      </c>
      <c r="L6" s="139"/>
      <c r="M6" s="139" t="s">
        <v>8</v>
      </c>
      <c r="N6" s="157"/>
      <c r="Q6" s="115"/>
      <c r="R6" s="120"/>
      <c r="S6" s="121"/>
      <c r="T6" s="121"/>
      <c r="U6" s="122"/>
    </row>
    <row r="7" spans="1:27" ht="15.75" thickBot="1" x14ac:dyDescent="0.3">
      <c r="A7" s="145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55</v>
      </c>
      <c r="K7" s="12" t="s">
        <v>20</v>
      </c>
      <c r="L7" s="12" t="s">
        <v>45</v>
      </c>
      <c r="M7" s="140"/>
      <c r="N7" s="158"/>
      <c r="Q7" s="115"/>
      <c r="R7" s="120"/>
      <c r="S7" s="121"/>
      <c r="T7" s="121"/>
      <c r="U7" s="122"/>
    </row>
    <row r="8" spans="1:27" ht="15.75" thickBot="1" x14ac:dyDescent="0.3">
      <c r="A8" s="146" t="s">
        <v>10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Q8" s="116"/>
      <c r="R8" s="123"/>
      <c r="S8" s="124"/>
      <c r="T8" s="124"/>
      <c r="U8" s="125"/>
    </row>
    <row r="9" spans="1:27" ht="26.25" x14ac:dyDescent="0.25">
      <c r="A9" s="38">
        <v>1</v>
      </c>
      <c r="B9" s="91" t="s">
        <v>89</v>
      </c>
      <c r="C9" s="77" t="s">
        <v>67</v>
      </c>
      <c r="D9" s="56" t="s">
        <v>47</v>
      </c>
      <c r="E9" s="80">
        <v>4</v>
      </c>
      <c r="F9" s="85">
        <v>2</v>
      </c>
      <c r="G9" s="86">
        <v>0</v>
      </c>
      <c r="H9" s="86">
        <v>0</v>
      </c>
      <c r="I9" s="87">
        <v>2</v>
      </c>
      <c r="J9" s="49"/>
      <c r="K9" s="49">
        <f>SUM(F9:I9)*14</f>
        <v>56</v>
      </c>
      <c r="L9" s="49">
        <f>E9*25-K9</f>
        <v>44</v>
      </c>
      <c r="M9" s="159" t="s">
        <v>13</v>
      </c>
      <c r="N9" s="160"/>
      <c r="Q9" s="114">
        <v>2</v>
      </c>
      <c r="R9" s="117" t="s">
        <v>37</v>
      </c>
      <c r="S9" s="118"/>
      <c r="T9" s="118"/>
      <c r="U9" s="119"/>
    </row>
    <row r="10" spans="1:27" ht="39" x14ac:dyDescent="0.25">
      <c r="A10" s="39">
        <v>2</v>
      </c>
      <c r="B10" s="90" t="s">
        <v>90</v>
      </c>
      <c r="C10" s="77" t="s">
        <v>68</v>
      </c>
      <c r="D10" s="51" t="s">
        <v>43</v>
      </c>
      <c r="E10" s="80">
        <v>4</v>
      </c>
      <c r="F10" s="85">
        <v>2</v>
      </c>
      <c r="G10" s="86">
        <v>0</v>
      </c>
      <c r="H10" s="86">
        <v>0</v>
      </c>
      <c r="I10" s="87">
        <v>0</v>
      </c>
      <c r="J10" s="50"/>
      <c r="K10" s="50">
        <f>SUM(F10:I10)*14</f>
        <v>28</v>
      </c>
      <c r="L10" s="50">
        <f>E10*25-K10</f>
        <v>72</v>
      </c>
      <c r="M10" s="112" t="s">
        <v>13</v>
      </c>
      <c r="N10" s="126"/>
      <c r="Q10" s="115"/>
      <c r="R10" s="120"/>
      <c r="S10" s="121"/>
      <c r="T10" s="121"/>
      <c r="U10" s="122"/>
    </row>
    <row r="11" spans="1:27" x14ac:dyDescent="0.25">
      <c r="A11" s="39">
        <v>3</v>
      </c>
      <c r="B11" s="90" t="s">
        <v>91</v>
      </c>
      <c r="C11" s="77" t="s">
        <v>74</v>
      </c>
      <c r="D11" s="51" t="s">
        <v>43</v>
      </c>
      <c r="E11" s="80">
        <v>4</v>
      </c>
      <c r="F11" s="81">
        <v>1</v>
      </c>
      <c r="G11" s="82">
        <v>0</v>
      </c>
      <c r="H11" s="82">
        <v>0</v>
      </c>
      <c r="I11" s="84">
        <v>3</v>
      </c>
      <c r="J11" s="50"/>
      <c r="K11" s="50">
        <f>SUM(F11:I11)*14</f>
        <v>56</v>
      </c>
      <c r="L11" s="50">
        <f>E11*25-K11</f>
        <v>44</v>
      </c>
      <c r="M11" s="112" t="s">
        <v>13</v>
      </c>
      <c r="N11" s="126"/>
      <c r="Q11" s="115"/>
      <c r="R11" s="120"/>
      <c r="S11" s="121"/>
      <c r="T11" s="121"/>
      <c r="U11" s="122"/>
    </row>
    <row r="12" spans="1:27" x14ac:dyDescent="0.25">
      <c r="A12" s="39">
        <v>4</v>
      </c>
      <c r="B12" s="90" t="s">
        <v>92</v>
      </c>
      <c r="C12" s="77" t="s">
        <v>75</v>
      </c>
      <c r="D12" s="51" t="s">
        <v>47</v>
      </c>
      <c r="E12" s="80">
        <v>4</v>
      </c>
      <c r="F12" s="81">
        <v>2</v>
      </c>
      <c r="G12" s="82">
        <v>0</v>
      </c>
      <c r="H12" s="82">
        <v>0</v>
      </c>
      <c r="I12" s="84">
        <v>0</v>
      </c>
      <c r="J12" s="50"/>
      <c r="K12" s="50">
        <f t="shared" ref="K12" si="0">SUM(F12:I12)*14</f>
        <v>28</v>
      </c>
      <c r="L12" s="50">
        <f t="shared" ref="L12:L14" si="1">E12*25-K12</f>
        <v>72</v>
      </c>
      <c r="M12" s="112" t="s">
        <v>13</v>
      </c>
      <c r="N12" s="126"/>
      <c r="Q12" s="115"/>
      <c r="R12" s="120"/>
      <c r="S12" s="121"/>
      <c r="T12" s="121"/>
      <c r="U12" s="122"/>
    </row>
    <row r="13" spans="1:27" ht="15" customHeight="1" x14ac:dyDescent="0.25">
      <c r="A13" s="39"/>
      <c r="B13" s="50"/>
      <c r="C13" s="47"/>
      <c r="D13" s="51"/>
      <c r="E13" s="53"/>
      <c r="F13" s="50"/>
      <c r="G13" s="50"/>
      <c r="H13" s="50"/>
      <c r="I13" s="50"/>
      <c r="J13" s="50"/>
      <c r="K13" s="50"/>
      <c r="L13" s="50"/>
      <c r="M13" s="112"/>
      <c r="N13" s="126"/>
      <c r="Q13" s="115"/>
      <c r="R13" s="120"/>
      <c r="S13" s="121"/>
      <c r="T13" s="121"/>
      <c r="U13" s="122"/>
    </row>
    <row r="14" spans="1:27" ht="30.75" thickBot="1" x14ac:dyDescent="0.3">
      <c r="A14" s="40">
        <v>5</v>
      </c>
      <c r="B14" s="90" t="s">
        <v>98</v>
      </c>
      <c r="C14" s="48" t="s">
        <v>107</v>
      </c>
      <c r="D14" s="52"/>
      <c r="E14" s="54">
        <v>10</v>
      </c>
      <c r="F14" s="36"/>
      <c r="G14" s="36"/>
      <c r="H14" s="36"/>
      <c r="I14" s="36"/>
      <c r="J14" s="55">
        <v>10</v>
      </c>
      <c r="K14" s="55">
        <f>SUM(F14:I14)*14</f>
        <v>0</v>
      </c>
      <c r="L14" s="55">
        <f t="shared" si="1"/>
        <v>250</v>
      </c>
      <c r="M14" s="113" t="s">
        <v>12</v>
      </c>
      <c r="N14" s="127"/>
      <c r="Q14" s="116"/>
      <c r="R14" s="123"/>
      <c r="S14" s="124"/>
      <c r="T14" s="124"/>
      <c r="U14" s="125"/>
    </row>
    <row r="15" spans="1:27" ht="14.45" customHeight="1" thickBot="1" x14ac:dyDescent="0.3">
      <c r="A15" s="149" t="s">
        <v>11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Q15" s="114">
        <v>3</v>
      </c>
      <c r="R15" s="117" t="s">
        <v>50</v>
      </c>
      <c r="S15" s="118"/>
      <c r="T15" s="118"/>
      <c r="U15" s="119"/>
    </row>
    <row r="16" spans="1:27" ht="41.25" customHeight="1" x14ac:dyDescent="0.25">
      <c r="A16" s="39">
        <v>6</v>
      </c>
      <c r="B16" s="92" t="s">
        <v>93</v>
      </c>
      <c r="C16" s="94" t="s">
        <v>76</v>
      </c>
      <c r="D16" s="112" t="s">
        <v>43</v>
      </c>
      <c r="E16" s="112">
        <v>4</v>
      </c>
      <c r="F16" s="112">
        <v>2</v>
      </c>
      <c r="G16" s="112">
        <v>0</v>
      </c>
      <c r="H16" s="112">
        <v>2</v>
      </c>
      <c r="I16" s="112">
        <v>0</v>
      </c>
      <c r="J16" s="163"/>
      <c r="K16" s="112">
        <f t="shared" ref="K16" si="2">SUM(F16:I16)*14</f>
        <v>56</v>
      </c>
      <c r="L16" s="112">
        <f t="shared" ref="L16" si="3">E16*25-K16</f>
        <v>44</v>
      </c>
      <c r="M16" s="112" t="s">
        <v>12</v>
      </c>
      <c r="N16" s="126"/>
      <c r="Q16" s="115"/>
      <c r="R16" s="120"/>
      <c r="S16" s="121"/>
      <c r="T16" s="121"/>
      <c r="U16" s="122"/>
      <c r="W16" s="162"/>
      <c r="X16" s="162"/>
      <c r="Y16" s="162"/>
      <c r="Z16" s="162"/>
      <c r="AA16" s="162"/>
    </row>
    <row r="17" spans="1:27" ht="26.25" thickBot="1" x14ac:dyDescent="0.3">
      <c r="A17" s="40">
        <v>7</v>
      </c>
      <c r="B17" s="95" t="s">
        <v>94</v>
      </c>
      <c r="C17" s="88" t="s">
        <v>69</v>
      </c>
      <c r="D17" s="113"/>
      <c r="E17" s="113"/>
      <c r="F17" s="113"/>
      <c r="G17" s="113"/>
      <c r="H17" s="113"/>
      <c r="I17" s="113"/>
      <c r="J17" s="164"/>
      <c r="K17" s="113"/>
      <c r="L17" s="113"/>
      <c r="M17" s="113"/>
      <c r="N17" s="127"/>
      <c r="Q17" s="115"/>
      <c r="R17" s="120"/>
      <c r="S17" s="121"/>
      <c r="T17" s="121"/>
      <c r="U17" s="122"/>
      <c r="W17" s="162"/>
      <c r="X17" s="162"/>
      <c r="Y17" s="162"/>
      <c r="Z17" s="162"/>
      <c r="AA17" s="162"/>
    </row>
    <row r="18" spans="1:27" ht="15" customHeight="1" x14ac:dyDescent="0.25">
      <c r="A18" s="155" t="s">
        <v>31</v>
      </c>
      <c r="B18" s="101"/>
      <c r="C18" s="102"/>
      <c r="D18" s="68" t="s">
        <v>36</v>
      </c>
      <c r="E18" s="101">
        <f>SUM(E9:E17)</f>
        <v>30</v>
      </c>
      <c r="F18" s="61">
        <f>SUM(F9:F17)</f>
        <v>9</v>
      </c>
      <c r="G18" s="61">
        <f>SUM(G9:G17)</f>
        <v>0</v>
      </c>
      <c r="H18" s="61">
        <f>SUM(H9:H17)</f>
        <v>2</v>
      </c>
      <c r="I18" s="61">
        <f>SUM(I9:I17)</f>
        <v>5</v>
      </c>
      <c r="J18" s="61"/>
      <c r="K18" s="101">
        <f ca="1">SUM(K8:K18)</f>
        <v>378</v>
      </c>
      <c r="L18" s="101">
        <f ca="1">SUM(L8:L18)</f>
        <v>297</v>
      </c>
      <c r="M18" s="41" t="s">
        <v>29</v>
      </c>
      <c r="N18" s="37" t="s">
        <v>41</v>
      </c>
      <c r="Q18" s="115"/>
      <c r="R18" s="120"/>
      <c r="S18" s="121"/>
      <c r="T18" s="121"/>
      <c r="U18" s="122"/>
      <c r="W18" s="162"/>
      <c r="X18" s="162"/>
      <c r="Y18" s="162"/>
      <c r="Z18" s="162"/>
      <c r="AA18" s="162"/>
    </row>
    <row r="19" spans="1:27" ht="15" customHeight="1" thickBot="1" x14ac:dyDescent="0.3">
      <c r="A19" s="156"/>
      <c r="B19" s="107"/>
      <c r="C19" s="108"/>
      <c r="D19" s="69" t="s">
        <v>35</v>
      </c>
      <c r="E19" s="107"/>
      <c r="F19" s="62">
        <f>COUNT(F9:F17)</f>
        <v>5</v>
      </c>
      <c r="G19" s="62">
        <f>COUNT(G9:G17)</f>
        <v>5</v>
      </c>
      <c r="H19" s="62">
        <f>COUNT(H9:H17)</f>
        <v>5</v>
      </c>
      <c r="I19" s="62">
        <f>COUNT(I9:I17)</f>
        <v>5</v>
      </c>
      <c r="J19" s="62"/>
      <c r="K19" s="107"/>
      <c r="L19" s="107"/>
      <c r="M19" s="55">
        <f>COUNTIF(M1:M18,"=E")</f>
        <v>4</v>
      </c>
      <c r="N19" s="58">
        <f>COUNTIF(M1:M18,"=V")</f>
        <v>2</v>
      </c>
      <c r="Q19" s="116"/>
      <c r="R19" s="123"/>
      <c r="S19" s="124"/>
      <c r="T19" s="124"/>
      <c r="U19" s="125"/>
      <c r="W19" s="162"/>
      <c r="X19" s="162"/>
      <c r="Y19" s="162"/>
      <c r="Z19" s="162"/>
      <c r="AA19" s="162"/>
    </row>
    <row r="20" spans="1:27" ht="15" customHeight="1" thickBot="1" x14ac:dyDescent="0.3">
      <c r="A20" s="152" t="s">
        <v>30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4"/>
      <c r="Q20" s="114">
        <v>4</v>
      </c>
      <c r="R20" s="71" t="s">
        <v>43</v>
      </c>
      <c r="S20" s="168" t="s">
        <v>48</v>
      </c>
      <c r="T20" s="169"/>
      <c r="U20" s="170"/>
      <c r="W20" s="162"/>
      <c r="X20" s="162"/>
      <c r="Y20" s="162"/>
      <c r="Z20" s="162"/>
      <c r="AA20" s="162"/>
    </row>
    <row r="21" spans="1:27" ht="30.75" thickBot="1" x14ac:dyDescent="0.3">
      <c r="A21" s="38">
        <v>8</v>
      </c>
      <c r="B21" s="96" t="s">
        <v>103</v>
      </c>
      <c r="C21" s="44" t="s">
        <v>113</v>
      </c>
      <c r="D21" s="91"/>
      <c r="E21" s="91">
        <v>5</v>
      </c>
      <c r="F21" s="91">
        <v>2</v>
      </c>
      <c r="G21" s="91">
        <v>1</v>
      </c>
      <c r="H21" s="91">
        <v>0</v>
      </c>
      <c r="I21" s="91">
        <v>0</v>
      </c>
      <c r="J21" s="91"/>
      <c r="K21" s="91">
        <f t="shared" ref="K21:K22" si="4">SUM(F21:I21)*14</f>
        <v>42</v>
      </c>
      <c r="L21" s="91">
        <f t="shared" ref="L21:L22" si="5">E21*25-K21</f>
        <v>83</v>
      </c>
      <c r="M21" s="159" t="s">
        <v>13</v>
      </c>
      <c r="N21" s="160"/>
      <c r="Q21" s="174"/>
      <c r="R21" s="72" t="s">
        <v>47</v>
      </c>
      <c r="S21" s="171" t="s">
        <v>49</v>
      </c>
      <c r="T21" s="172"/>
      <c r="U21" s="173"/>
      <c r="W21" s="162"/>
      <c r="X21" s="162"/>
      <c r="Y21" s="162"/>
      <c r="Z21" s="162"/>
      <c r="AA21" s="162"/>
    </row>
    <row r="22" spans="1:27" ht="15" customHeight="1" x14ac:dyDescent="0.25">
      <c r="A22" s="39">
        <v>9</v>
      </c>
      <c r="B22" s="89" t="s">
        <v>104</v>
      </c>
      <c r="C22" s="43" t="s">
        <v>114</v>
      </c>
      <c r="D22" s="89"/>
      <c r="E22" s="89">
        <v>5</v>
      </c>
      <c r="F22" s="89">
        <v>2</v>
      </c>
      <c r="G22" s="89">
        <v>1</v>
      </c>
      <c r="H22" s="89">
        <v>0</v>
      </c>
      <c r="I22" s="89">
        <v>0</v>
      </c>
      <c r="J22" s="89"/>
      <c r="K22" s="95">
        <f t="shared" si="4"/>
        <v>42</v>
      </c>
      <c r="L22" s="95">
        <f t="shared" si="5"/>
        <v>83</v>
      </c>
      <c r="M22" s="112" t="s">
        <v>13</v>
      </c>
      <c r="N22" s="126"/>
      <c r="Q22" s="17"/>
      <c r="R22" s="16"/>
      <c r="S22" s="17"/>
      <c r="T22" s="17"/>
      <c r="U22" s="17"/>
    </row>
    <row r="23" spans="1:27" ht="15.75" customHeight="1" thickBot="1" x14ac:dyDescent="0.3">
      <c r="A23" s="40"/>
      <c r="B23" s="55"/>
      <c r="C23" s="45"/>
      <c r="D23" s="55"/>
      <c r="E23" s="55"/>
      <c r="F23" s="55"/>
      <c r="G23" s="55"/>
      <c r="H23" s="55"/>
      <c r="I23" s="55"/>
      <c r="J23" s="55"/>
      <c r="K23" s="55"/>
      <c r="L23" s="55"/>
      <c r="M23" s="113"/>
      <c r="N23" s="127"/>
      <c r="Q23" s="165" t="s">
        <v>54</v>
      </c>
      <c r="R23" s="166"/>
      <c r="S23" s="166"/>
      <c r="T23" s="166"/>
      <c r="U23" s="166"/>
      <c r="W23" s="162" t="s">
        <v>57</v>
      </c>
      <c r="X23" s="162"/>
      <c r="Y23" s="162"/>
      <c r="Z23" s="162"/>
      <c r="AA23" s="162"/>
    </row>
    <row r="24" spans="1:27" ht="18" customHeight="1" x14ac:dyDescent="0.25">
      <c r="B24" s="97" t="s">
        <v>42</v>
      </c>
      <c r="C24" s="33" t="s">
        <v>38</v>
      </c>
      <c r="D24" s="100">
        <f>SUM(F9:J14)</f>
        <v>22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2"/>
      <c r="Q24" s="166"/>
      <c r="R24" s="166"/>
      <c r="S24" s="166"/>
      <c r="T24" s="166"/>
      <c r="U24" s="166"/>
      <c r="W24" s="162"/>
      <c r="X24" s="162"/>
      <c r="Y24" s="162"/>
      <c r="Z24" s="162"/>
      <c r="AA24" s="162"/>
    </row>
    <row r="25" spans="1:27" ht="15" customHeight="1" x14ac:dyDescent="0.25">
      <c r="B25" s="98"/>
      <c r="C25" s="34" t="s">
        <v>39</v>
      </c>
      <c r="D25" s="103">
        <f>SUM(F16:J17)</f>
        <v>4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5"/>
      <c r="Q25" s="166"/>
      <c r="R25" s="166"/>
      <c r="S25" s="166"/>
      <c r="T25" s="166"/>
      <c r="U25" s="166"/>
      <c r="W25" s="162"/>
      <c r="X25" s="162"/>
      <c r="Y25" s="162"/>
      <c r="Z25" s="162"/>
      <c r="AA25" s="162"/>
    </row>
    <row r="26" spans="1:27" ht="15" customHeight="1" thickBot="1" x14ac:dyDescent="0.3">
      <c r="B26" s="99"/>
      <c r="C26" s="35" t="s">
        <v>40</v>
      </c>
      <c r="D26" s="106">
        <f>SUM(F21:J23)</f>
        <v>6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8"/>
      <c r="Q26" s="166"/>
      <c r="R26" s="166"/>
      <c r="S26" s="166"/>
      <c r="T26" s="166"/>
      <c r="U26" s="166"/>
      <c r="W26" s="162"/>
      <c r="X26" s="162"/>
      <c r="Y26" s="162"/>
      <c r="Z26" s="162"/>
      <c r="AA26" s="162"/>
    </row>
    <row r="27" spans="1:27" x14ac:dyDescent="0.25">
      <c r="B27" s="14" t="s">
        <v>26</v>
      </c>
      <c r="C27" s="66"/>
      <c r="D27" s="65"/>
      <c r="E27" s="161" t="s">
        <v>27</v>
      </c>
      <c r="F27" s="161"/>
      <c r="G27" s="14"/>
      <c r="H27" s="32"/>
      <c r="I27" s="65"/>
      <c r="J27" s="65"/>
      <c r="K27" s="167" t="s">
        <v>28</v>
      </c>
      <c r="L27" s="167"/>
      <c r="M27" s="167"/>
      <c r="N27" s="167"/>
      <c r="Q27" s="166"/>
      <c r="R27" s="166"/>
      <c r="S27" s="166"/>
      <c r="T27" s="166"/>
      <c r="U27" s="166"/>
      <c r="W27" s="162"/>
      <c r="X27" s="162"/>
      <c r="Y27" s="162"/>
      <c r="Z27" s="162"/>
      <c r="AA27" s="162"/>
    </row>
    <row r="28" spans="1:27" ht="15" customHeight="1" x14ac:dyDescent="0.25">
      <c r="B28" s="109" t="s">
        <v>17</v>
      </c>
      <c r="C28" s="109"/>
      <c r="D28" s="110" t="s">
        <v>58</v>
      </c>
      <c r="E28" s="110"/>
      <c r="F28" s="110"/>
      <c r="G28" s="110"/>
      <c r="H28" s="110"/>
      <c r="I28" s="110"/>
      <c r="J28" s="111" t="s">
        <v>59</v>
      </c>
      <c r="K28" s="111"/>
      <c r="L28" s="111"/>
      <c r="M28" s="111"/>
      <c r="N28" s="111"/>
      <c r="Q28" s="166"/>
      <c r="R28" s="166"/>
      <c r="S28" s="166"/>
      <c r="T28" s="166"/>
      <c r="U28" s="166"/>
      <c r="W28" s="162"/>
      <c r="X28" s="162"/>
      <c r="Y28" s="162"/>
      <c r="Z28" s="162"/>
      <c r="AA28" s="162"/>
    </row>
    <row r="29" spans="1:27" x14ac:dyDescent="0.25">
      <c r="Q29" s="166"/>
      <c r="R29" s="166"/>
      <c r="S29" s="166"/>
      <c r="T29" s="166"/>
      <c r="U29" s="166"/>
      <c r="W29" s="162"/>
      <c r="X29" s="162"/>
      <c r="Y29" s="162"/>
      <c r="Z29" s="162"/>
      <c r="AA29" s="162"/>
    </row>
    <row r="30" spans="1:27" x14ac:dyDescent="0.2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Q30" s="17"/>
      <c r="R30" s="17"/>
      <c r="S30" s="17"/>
      <c r="T30" s="17"/>
      <c r="U30" s="17"/>
    </row>
    <row r="31" spans="1:27" x14ac:dyDescent="0.2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Q31" s="175" t="s">
        <v>56</v>
      </c>
      <c r="R31" s="175"/>
      <c r="S31" s="175"/>
      <c r="T31" s="175"/>
      <c r="U31" s="175"/>
    </row>
    <row r="32" spans="1:27" x14ac:dyDescent="0.25">
      <c r="Q32" s="175"/>
      <c r="R32" s="175"/>
      <c r="S32" s="175"/>
      <c r="T32" s="175"/>
      <c r="U32" s="175"/>
    </row>
    <row r="33" spans="2:21" ht="15" customHeight="1" x14ac:dyDescent="0.25">
      <c r="Q33" s="175"/>
      <c r="R33" s="175"/>
      <c r="S33" s="175"/>
      <c r="T33" s="175"/>
      <c r="U33" s="175"/>
    </row>
    <row r="34" spans="2:21" ht="15" customHeight="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Q34" s="175"/>
      <c r="R34" s="175"/>
      <c r="S34" s="175"/>
      <c r="T34" s="175"/>
      <c r="U34" s="175"/>
    </row>
    <row r="35" spans="2:21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Q35" s="175"/>
      <c r="R35" s="175"/>
      <c r="S35" s="175"/>
      <c r="T35" s="175"/>
      <c r="U35" s="175"/>
    </row>
    <row r="36" spans="2:21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Q36" s="175"/>
      <c r="R36" s="175"/>
      <c r="S36" s="175"/>
      <c r="T36" s="175"/>
      <c r="U36" s="175"/>
    </row>
    <row r="37" spans="2:21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2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2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21" x14ac:dyDescent="0.2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21" x14ac:dyDescent="0.25">
      <c r="B41" s="65"/>
      <c r="C41" s="65"/>
      <c r="H41" s="65"/>
      <c r="I41" s="65"/>
      <c r="J41" s="65"/>
      <c r="K41" s="65"/>
      <c r="L41" s="65"/>
      <c r="M41" s="65"/>
    </row>
    <row r="42" spans="2:21" x14ac:dyDescent="0.25">
      <c r="B42" s="65"/>
      <c r="C42" s="65"/>
      <c r="H42" s="65"/>
      <c r="I42" s="65"/>
      <c r="J42" s="65"/>
      <c r="K42" s="65"/>
      <c r="L42" s="65"/>
      <c r="M42" s="65"/>
    </row>
    <row r="43" spans="2:2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2:2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21" x14ac:dyDescent="0.2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2:21" x14ac:dyDescent="0.25">
      <c r="B46" s="65"/>
      <c r="C46" s="65"/>
      <c r="H46" s="65"/>
      <c r="I46" s="65"/>
      <c r="J46" s="65"/>
      <c r="K46" s="65"/>
      <c r="L46" s="65"/>
      <c r="M46" s="65"/>
    </row>
    <row r="47" spans="2:21" x14ac:dyDescent="0.25">
      <c r="B47" s="65"/>
      <c r="C47" s="65"/>
      <c r="H47" s="65"/>
      <c r="I47" s="65"/>
      <c r="J47" s="65"/>
      <c r="K47" s="65"/>
      <c r="L47" s="65"/>
      <c r="M47" s="65"/>
    </row>
    <row r="48" spans="2:21" x14ac:dyDescent="0.25">
      <c r="B48" s="65"/>
      <c r="C48" s="65"/>
      <c r="H48" s="65"/>
      <c r="I48" s="65"/>
      <c r="J48" s="65"/>
      <c r="K48" s="65"/>
      <c r="L48" s="65"/>
      <c r="M48" s="65"/>
    </row>
    <row r="49" spans="2:13" x14ac:dyDescent="0.25">
      <c r="B49" s="65"/>
      <c r="C49" s="65"/>
      <c r="H49" s="65"/>
      <c r="I49" s="65"/>
      <c r="J49" s="65"/>
      <c r="K49" s="65"/>
      <c r="L49" s="65"/>
      <c r="M49" s="65"/>
    </row>
    <row r="50" spans="2:13" x14ac:dyDescent="0.25">
      <c r="B50" s="65"/>
      <c r="C50" s="65"/>
      <c r="D50" s="4"/>
      <c r="E50" s="4"/>
      <c r="F50" s="4"/>
      <c r="G50" s="4"/>
      <c r="H50" s="65"/>
      <c r="I50" s="65"/>
      <c r="J50" s="65"/>
      <c r="K50" s="65"/>
      <c r="L50" s="65"/>
      <c r="M50" s="65"/>
    </row>
    <row r="51" spans="2:13" ht="14.45" customHeight="1" x14ac:dyDescent="0.25">
      <c r="B51" s="65"/>
      <c r="C51" s="65"/>
      <c r="D51" s="4"/>
      <c r="E51" s="4"/>
      <c r="F51" s="4"/>
      <c r="G51" s="4"/>
      <c r="H51" s="65"/>
      <c r="I51" s="65"/>
      <c r="J51" s="65"/>
      <c r="K51" s="65"/>
      <c r="L51" s="65"/>
      <c r="M51" s="65"/>
    </row>
    <row r="52" spans="2:13" x14ac:dyDescent="0.25">
      <c r="B52" s="65"/>
      <c r="C52" s="65"/>
      <c r="D52" s="136" t="s">
        <v>18</v>
      </c>
      <c r="E52" s="136"/>
      <c r="F52" s="136"/>
      <c r="G52" s="136"/>
      <c r="H52" s="65"/>
      <c r="I52" s="65"/>
      <c r="J52" s="65"/>
      <c r="K52" s="65"/>
      <c r="L52" s="65"/>
      <c r="M52" s="65"/>
    </row>
    <row r="53" spans="2:13" x14ac:dyDescent="0.25">
      <c r="B53" s="65"/>
      <c r="C53" s="65"/>
      <c r="D53" s="136" t="s">
        <v>19</v>
      </c>
      <c r="E53" s="136"/>
      <c r="F53" s="136"/>
      <c r="G53" s="136"/>
      <c r="H53" s="65"/>
      <c r="I53" s="65"/>
      <c r="J53" s="65"/>
      <c r="K53" s="65"/>
      <c r="L53" s="65"/>
      <c r="M53" s="65"/>
    </row>
    <row r="54" spans="2:13" x14ac:dyDescent="0.25">
      <c r="B54" s="65"/>
      <c r="C54" s="65"/>
      <c r="D54" s="65"/>
      <c r="E54" s="4"/>
      <c r="F54" s="4"/>
      <c r="G54" s="4"/>
      <c r="H54" s="65"/>
      <c r="I54" s="65"/>
      <c r="J54" s="65"/>
      <c r="K54" s="65"/>
      <c r="L54" s="65"/>
      <c r="M54" s="65"/>
    </row>
    <row r="55" spans="2:13" x14ac:dyDescent="0.2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2:13" x14ac:dyDescent="0.25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2:13" x14ac:dyDescent="0.25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</sheetData>
  <mergeCells count="68">
    <mergeCell ref="W16:AA21"/>
    <mergeCell ref="B28:C28"/>
    <mergeCell ref="D28:I28"/>
    <mergeCell ref="Q31:U36"/>
    <mergeCell ref="S20:U20"/>
    <mergeCell ref="M21:N21"/>
    <mergeCell ref="S21:U21"/>
    <mergeCell ref="M22:N22"/>
    <mergeCell ref="A18:C19"/>
    <mergeCell ref="E18:E19"/>
    <mergeCell ref="K18:K19"/>
    <mergeCell ref="L18:L19"/>
    <mergeCell ref="A20:N20"/>
    <mergeCell ref="Q20:Q21"/>
    <mergeCell ref="H16:H17"/>
    <mergeCell ref="D52:G52"/>
    <mergeCell ref="D53:G53"/>
    <mergeCell ref="W23:AA29"/>
    <mergeCell ref="B24:B26"/>
    <mergeCell ref="D24:N24"/>
    <mergeCell ref="D25:N25"/>
    <mergeCell ref="D26:N26"/>
    <mergeCell ref="E27:F27"/>
    <mergeCell ref="K27:N27"/>
    <mergeCell ref="M23:N23"/>
    <mergeCell ref="Q23:U29"/>
    <mergeCell ref="J28:N28"/>
    <mergeCell ref="A15:N15"/>
    <mergeCell ref="Q15:Q19"/>
    <mergeCell ref="R15:U19"/>
    <mergeCell ref="D16:D17"/>
    <mergeCell ref="E16:E17"/>
    <mergeCell ref="F16:F17"/>
    <mergeCell ref="G16:G17"/>
    <mergeCell ref="I16:I17"/>
    <mergeCell ref="J16:J17"/>
    <mergeCell ref="K16:K17"/>
    <mergeCell ref="L16:L17"/>
    <mergeCell ref="M16:N17"/>
    <mergeCell ref="M9:N9"/>
    <mergeCell ref="Q9:Q14"/>
    <mergeCell ref="R9:U14"/>
    <mergeCell ref="M10:N10"/>
    <mergeCell ref="M11:N11"/>
    <mergeCell ref="M12:N12"/>
    <mergeCell ref="M13:N13"/>
    <mergeCell ref="M14:N14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23 D34:D40 D43:D45 D30:D31 D50:D1048576 D5:D7 D16:D18 D9:D14">
    <cfRule type="cellIs" dxfId="29" priority="13" operator="equal">
      <formula>"DS"</formula>
    </cfRule>
    <cfRule type="cellIs" dxfId="28" priority="14" operator="equal">
      <formula>"DA"</formula>
    </cfRule>
  </conditionalFormatting>
  <conditionalFormatting sqref="D28">
    <cfRule type="cellIs" dxfId="27" priority="9" operator="equal">
      <formula>"S"</formula>
    </cfRule>
    <cfRule type="cellIs" dxfId="26" priority="10" operator="equal">
      <formula>"D"</formula>
    </cfRule>
    <cfRule type="cellIs" dxfId="25" priority="11" operator="equal">
      <formula>"C"</formula>
    </cfRule>
    <cfRule type="cellIs" dxfId="24" priority="12" operator="equal">
      <formula>"F"</formula>
    </cfRule>
  </conditionalFormatting>
  <conditionalFormatting sqref="D3">
    <cfRule type="cellIs" dxfId="23" priority="7" operator="equal">
      <formula>"DS"</formula>
    </cfRule>
    <cfRule type="cellIs" dxfId="22" priority="8" operator="equal">
      <formula>"DA"</formula>
    </cfRule>
  </conditionalFormatting>
  <conditionalFormatting sqref="D21:D22">
    <cfRule type="cellIs" dxfId="19" priority="3" operator="equal">
      <formula>"DS"</formula>
    </cfRule>
    <cfRule type="cellIs" dxfId="18" priority="4" operator="equal">
      <formula>"DA"</formula>
    </cfRule>
  </conditionalFormatting>
  <conditionalFormatting sqref="D4">
    <cfRule type="cellIs" dxfId="3" priority="1" operator="equal">
      <formula>"DS"</formula>
    </cfRule>
    <cfRule type="cellIs" dxfId="2" priority="2" operator="equal">
      <formula>"DA"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ED3C-5B42-491D-9041-AD45A81072CD}">
  <dimension ref="A1:AA54"/>
  <sheetViews>
    <sheetView topLeftCell="A7" zoomScaleNormal="100" zoomScaleSheetLayoutView="70" workbookViewId="0">
      <selection activeCell="C19" sqref="C19"/>
    </sheetView>
  </sheetViews>
  <sheetFormatPr defaultRowHeight="15" x14ac:dyDescent="0.25"/>
  <cols>
    <col min="1" max="1" width="4.7109375" style="60" customWidth="1"/>
    <col min="2" max="2" width="19.42578125" customWidth="1"/>
    <col min="3" max="3" width="37.5703125" customWidth="1"/>
    <col min="4" max="4" width="10.42578125" customWidth="1"/>
    <col min="5" max="5" width="6" customWidth="1"/>
    <col min="6" max="10" width="5.5703125" customWidth="1"/>
    <col min="11" max="11" width="16" customWidth="1"/>
    <col min="13" max="14" width="4.7109375" style="6" customWidth="1"/>
  </cols>
  <sheetData>
    <row r="1" spans="1:27" ht="57" customHeight="1" thickBot="1" x14ac:dyDescent="0.35">
      <c r="B1" s="59"/>
      <c r="C1" s="4"/>
      <c r="D1" s="143" t="s">
        <v>53</v>
      </c>
      <c r="E1" s="143"/>
      <c r="F1" s="143"/>
      <c r="G1" s="143"/>
      <c r="H1" s="143"/>
      <c r="I1" s="1"/>
      <c r="J1" s="1"/>
      <c r="K1" s="5"/>
      <c r="L1" s="128" t="s">
        <v>16</v>
      </c>
      <c r="M1" s="128"/>
      <c r="Q1" s="129" t="s">
        <v>34</v>
      </c>
      <c r="R1" s="130"/>
      <c r="S1" s="130"/>
      <c r="T1" s="130"/>
      <c r="U1" s="131"/>
    </row>
    <row r="2" spans="1:27" ht="15" customHeight="1" x14ac:dyDescent="0.25">
      <c r="B2" s="109"/>
      <c r="C2" s="109"/>
      <c r="D2" s="136" t="s">
        <v>52</v>
      </c>
      <c r="E2" s="136"/>
      <c r="F2" s="136"/>
      <c r="G2" s="136"/>
      <c r="H2" s="136"/>
      <c r="K2" s="8" t="s">
        <v>22</v>
      </c>
      <c r="L2" s="109" t="s">
        <v>46</v>
      </c>
      <c r="M2" s="109"/>
      <c r="Q2" s="132">
        <v>1</v>
      </c>
      <c r="R2" s="133" t="s">
        <v>51</v>
      </c>
      <c r="S2" s="134"/>
      <c r="T2" s="134"/>
      <c r="U2" s="135"/>
    </row>
    <row r="3" spans="1:27" ht="14.45" customHeight="1" x14ac:dyDescent="0.25">
      <c r="B3" s="7" t="s">
        <v>15</v>
      </c>
      <c r="C3" s="136" t="s">
        <v>60</v>
      </c>
      <c r="D3" s="136"/>
      <c r="E3" s="136"/>
      <c r="F3" s="136"/>
      <c r="G3" s="136"/>
      <c r="K3" s="8" t="s">
        <v>23</v>
      </c>
      <c r="L3" s="109" t="s">
        <v>25</v>
      </c>
      <c r="M3" s="109"/>
      <c r="Q3" s="115"/>
      <c r="R3" s="120"/>
      <c r="S3" s="121"/>
      <c r="T3" s="121"/>
      <c r="U3" s="122"/>
    </row>
    <row r="4" spans="1:27" ht="30.75" customHeight="1" x14ac:dyDescent="0.25">
      <c r="B4" s="7" t="s">
        <v>21</v>
      </c>
      <c r="C4" s="137" t="s">
        <v>111</v>
      </c>
      <c r="D4" s="137"/>
      <c r="E4" s="137"/>
      <c r="F4" s="137"/>
      <c r="G4" s="137"/>
      <c r="K4" s="8" t="s">
        <v>24</v>
      </c>
      <c r="L4" s="138" t="s">
        <v>25</v>
      </c>
      <c r="M4" s="138"/>
      <c r="Q4" s="115"/>
      <c r="R4" s="120"/>
      <c r="S4" s="121"/>
      <c r="T4" s="121"/>
      <c r="U4" s="122"/>
    </row>
    <row r="5" spans="1:27" ht="12" customHeight="1" thickBot="1" x14ac:dyDescent="0.3">
      <c r="B5" s="64"/>
      <c r="C5" s="63"/>
      <c r="D5" s="63"/>
      <c r="E5" s="63"/>
      <c r="F5" s="63"/>
      <c r="G5" s="63"/>
      <c r="H5" s="10"/>
      <c r="I5" s="10"/>
      <c r="J5" s="10"/>
      <c r="K5" s="11"/>
      <c r="L5" s="66"/>
      <c r="M5" s="63"/>
      <c r="Q5" s="115"/>
      <c r="R5" s="120"/>
      <c r="S5" s="121"/>
      <c r="T5" s="121"/>
      <c r="U5" s="122"/>
    </row>
    <row r="6" spans="1:27" s="65" customFormat="1" ht="16.5" customHeight="1" x14ac:dyDescent="0.25">
      <c r="A6" s="144" t="s">
        <v>44</v>
      </c>
      <c r="B6" s="139" t="s">
        <v>2</v>
      </c>
      <c r="C6" s="139" t="s">
        <v>3</v>
      </c>
      <c r="D6" s="139" t="s">
        <v>14</v>
      </c>
      <c r="E6" s="141" t="s">
        <v>0</v>
      </c>
      <c r="F6" s="139" t="s">
        <v>1</v>
      </c>
      <c r="G6" s="139"/>
      <c r="H6" s="139"/>
      <c r="I6" s="139"/>
      <c r="J6" s="67" t="s">
        <v>110</v>
      </c>
      <c r="K6" s="139" t="s">
        <v>9</v>
      </c>
      <c r="L6" s="139"/>
      <c r="M6" s="139" t="s">
        <v>8</v>
      </c>
      <c r="N6" s="157"/>
      <c r="Q6" s="115"/>
      <c r="R6" s="120"/>
      <c r="S6" s="121"/>
      <c r="T6" s="121"/>
      <c r="U6" s="122"/>
    </row>
    <row r="7" spans="1:27" ht="15.75" thickBot="1" x14ac:dyDescent="0.3">
      <c r="A7" s="145"/>
      <c r="B7" s="140"/>
      <c r="C7" s="140"/>
      <c r="D7" s="140"/>
      <c r="E7" s="142"/>
      <c r="F7" s="12" t="s">
        <v>4</v>
      </c>
      <c r="G7" s="12" t="s">
        <v>5</v>
      </c>
      <c r="H7" s="12" t="s">
        <v>6</v>
      </c>
      <c r="I7" s="12" t="s">
        <v>7</v>
      </c>
      <c r="J7" s="70" t="s">
        <v>55</v>
      </c>
      <c r="K7" s="12" t="s">
        <v>20</v>
      </c>
      <c r="L7" s="12" t="s">
        <v>45</v>
      </c>
      <c r="M7" s="140"/>
      <c r="N7" s="158"/>
      <c r="Q7" s="115"/>
      <c r="R7" s="120"/>
      <c r="S7" s="121"/>
      <c r="T7" s="121"/>
      <c r="U7" s="122"/>
    </row>
    <row r="8" spans="1:27" ht="15.75" thickBot="1" x14ac:dyDescent="0.3">
      <c r="A8" s="146" t="s">
        <v>10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Q8" s="116"/>
      <c r="R8" s="123"/>
      <c r="S8" s="124"/>
      <c r="T8" s="124"/>
      <c r="U8" s="125"/>
    </row>
    <row r="9" spans="1:27" x14ac:dyDescent="0.25">
      <c r="A9" s="38">
        <v>1</v>
      </c>
      <c r="B9" s="91" t="s">
        <v>95</v>
      </c>
      <c r="C9" s="46" t="s">
        <v>70</v>
      </c>
      <c r="D9" s="56" t="s">
        <v>43</v>
      </c>
      <c r="E9" s="57">
        <v>2</v>
      </c>
      <c r="F9" s="49">
        <v>1</v>
      </c>
      <c r="G9" s="49">
        <v>0</v>
      </c>
      <c r="H9" s="49">
        <v>0</v>
      </c>
      <c r="I9" s="49">
        <v>0</v>
      </c>
      <c r="J9" s="49"/>
      <c r="K9" s="49">
        <f>SUM(F9:I9)*14</f>
        <v>14</v>
      </c>
      <c r="L9" s="49">
        <f>E9*25-K9</f>
        <v>36</v>
      </c>
      <c r="M9" s="159" t="s">
        <v>12</v>
      </c>
      <c r="N9" s="160"/>
      <c r="Q9" s="114">
        <v>2</v>
      </c>
      <c r="R9" s="117" t="s">
        <v>37</v>
      </c>
      <c r="S9" s="118"/>
      <c r="T9" s="118"/>
      <c r="U9" s="119"/>
    </row>
    <row r="10" spans="1:27" x14ac:dyDescent="0.25">
      <c r="A10" s="39"/>
      <c r="B10" s="90"/>
      <c r="C10" s="47"/>
      <c r="D10" s="51"/>
      <c r="E10" s="53"/>
      <c r="F10" s="50"/>
      <c r="G10" s="50"/>
      <c r="H10" s="50"/>
      <c r="I10" s="50"/>
      <c r="J10" s="50"/>
      <c r="K10" s="50"/>
      <c r="L10" s="50"/>
      <c r="M10" s="112"/>
      <c r="N10" s="126"/>
      <c r="Q10" s="115"/>
      <c r="R10" s="120"/>
      <c r="S10" s="121"/>
      <c r="T10" s="121"/>
      <c r="U10" s="122"/>
    </row>
    <row r="11" spans="1:27" ht="60.75" thickBot="1" x14ac:dyDescent="0.3">
      <c r="A11" s="40">
        <v>2</v>
      </c>
      <c r="B11" s="90" t="s">
        <v>99</v>
      </c>
      <c r="C11" s="48" t="s">
        <v>106</v>
      </c>
      <c r="D11" s="52"/>
      <c r="E11" s="54">
        <v>28</v>
      </c>
      <c r="F11" s="36"/>
      <c r="G11" s="36"/>
      <c r="H11" s="36"/>
      <c r="I11" s="36"/>
      <c r="J11" s="55">
        <v>25</v>
      </c>
      <c r="K11" s="55">
        <f>SUM(F11:I11)*14</f>
        <v>0</v>
      </c>
      <c r="L11" s="55">
        <f t="shared" ref="L11" si="0">E11*25-K11</f>
        <v>700</v>
      </c>
      <c r="M11" s="113" t="s">
        <v>12</v>
      </c>
      <c r="N11" s="127"/>
      <c r="Q11" s="116"/>
      <c r="R11" s="123"/>
      <c r="S11" s="124"/>
      <c r="T11" s="124"/>
      <c r="U11" s="125"/>
    </row>
    <row r="12" spans="1:27" ht="14.45" customHeight="1" thickBot="1" x14ac:dyDescent="0.3">
      <c r="A12" s="149" t="s">
        <v>11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1"/>
      <c r="Q12" s="114">
        <v>3</v>
      </c>
      <c r="R12" s="117" t="s">
        <v>50</v>
      </c>
      <c r="S12" s="118"/>
      <c r="T12" s="118"/>
      <c r="U12" s="119"/>
    </row>
    <row r="13" spans="1:27" x14ac:dyDescent="0.25">
      <c r="A13" s="39"/>
      <c r="B13" s="112"/>
      <c r="C13" s="76"/>
      <c r="D13" s="112"/>
      <c r="E13" s="112"/>
      <c r="F13" s="112"/>
      <c r="G13" s="112"/>
      <c r="H13" s="112"/>
      <c r="I13" s="112"/>
      <c r="J13" s="163"/>
      <c r="K13" s="112"/>
      <c r="L13" s="112"/>
      <c r="M13" s="112"/>
      <c r="N13" s="126"/>
      <c r="Q13" s="115"/>
      <c r="R13" s="120"/>
      <c r="S13" s="121"/>
      <c r="T13" s="121"/>
      <c r="U13" s="122"/>
      <c r="W13" s="162"/>
      <c r="X13" s="162"/>
      <c r="Y13" s="162"/>
      <c r="Z13" s="162"/>
      <c r="AA13" s="162"/>
    </row>
    <row r="14" spans="1:27" ht="15.75" thickBot="1" x14ac:dyDescent="0.3">
      <c r="A14" s="40"/>
      <c r="B14" s="113"/>
      <c r="C14" s="76"/>
      <c r="D14" s="113"/>
      <c r="E14" s="113"/>
      <c r="F14" s="113"/>
      <c r="G14" s="113"/>
      <c r="H14" s="113"/>
      <c r="I14" s="113"/>
      <c r="J14" s="164"/>
      <c r="K14" s="113"/>
      <c r="L14" s="113"/>
      <c r="M14" s="113"/>
      <c r="N14" s="127"/>
      <c r="Q14" s="115"/>
      <c r="R14" s="120"/>
      <c r="S14" s="121"/>
      <c r="T14" s="121"/>
      <c r="U14" s="122"/>
      <c r="W14" s="162"/>
      <c r="X14" s="162"/>
      <c r="Y14" s="162"/>
      <c r="Z14" s="162"/>
      <c r="AA14" s="162"/>
    </row>
    <row r="15" spans="1:27" ht="15" customHeight="1" x14ac:dyDescent="0.25">
      <c r="A15" s="155" t="s">
        <v>31</v>
      </c>
      <c r="B15" s="101"/>
      <c r="C15" s="102"/>
      <c r="D15" s="68" t="s">
        <v>36</v>
      </c>
      <c r="E15" s="101">
        <f>SUM(E9:E14)</f>
        <v>30</v>
      </c>
      <c r="F15" s="61">
        <f>SUM(F9:F14)</f>
        <v>1</v>
      </c>
      <c r="G15" s="61">
        <f>SUM(G9:G14)</f>
        <v>0</v>
      </c>
      <c r="H15" s="61">
        <f>SUM(H9:H14)</f>
        <v>0</v>
      </c>
      <c r="I15" s="61">
        <f>SUM(I9:I14)</f>
        <v>0</v>
      </c>
      <c r="J15" s="61"/>
      <c r="K15" s="101">
        <f ca="1">SUM(K8:K15)</f>
        <v>378</v>
      </c>
      <c r="L15" s="101">
        <f ca="1">SUM(L8:L15)</f>
        <v>297</v>
      </c>
      <c r="M15" s="41" t="s">
        <v>29</v>
      </c>
      <c r="N15" s="37" t="s">
        <v>41</v>
      </c>
      <c r="Q15" s="115"/>
      <c r="R15" s="120"/>
      <c r="S15" s="121"/>
      <c r="T15" s="121"/>
      <c r="U15" s="122"/>
      <c r="W15" s="162"/>
      <c r="X15" s="162"/>
      <c r="Y15" s="162"/>
      <c r="Z15" s="162"/>
      <c r="AA15" s="162"/>
    </row>
    <row r="16" spans="1:27" ht="15" customHeight="1" thickBot="1" x14ac:dyDescent="0.3">
      <c r="A16" s="156"/>
      <c r="B16" s="107"/>
      <c r="C16" s="108"/>
      <c r="D16" s="69" t="s">
        <v>35</v>
      </c>
      <c r="E16" s="107"/>
      <c r="F16" s="62">
        <f>COUNT(F9:F14)</f>
        <v>1</v>
      </c>
      <c r="G16" s="62">
        <f>COUNT(G9:G14)</f>
        <v>1</v>
      </c>
      <c r="H16" s="62">
        <f>COUNT(H9:H14)</f>
        <v>1</v>
      </c>
      <c r="I16" s="62">
        <f>COUNT(I9:I14)</f>
        <v>1</v>
      </c>
      <c r="J16" s="62"/>
      <c r="K16" s="107"/>
      <c r="L16" s="107"/>
      <c r="M16" s="55">
        <f>COUNTIF(M1:M15,"=E")</f>
        <v>0</v>
      </c>
      <c r="N16" s="58">
        <f>COUNTIF(M1:M15,"=V")</f>
        <v>2</v>
      </c>
      <c r="Q16" s="116"/>
      <c r="R16" s="123"/>
      <c r="S16" s="124"/>
      <c r="T16" s="124"/>
      <c r="U16" s="125"/>
      <c r="W16" s="162"/>
      <c r="X16" s="162"/>
      <c r="Y16" s="162"/>
      <c r="Z16" s="162"/>
      <c r="AA16" s="162"/>
    </row>
    <row r="17" spans="1:27" ht="15" customHeight="1" thickBot="1" x14ac:dyDescent="0.3">
      <c r="A17" s="152" t="s">
        <v>30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4"/>
      <c r="Q17" s="114">
        <v>4</v>
      </c>
      <c r="R17" s="71" t="s">
        <v>43</v>
      </c>
      <c r="S17" s="168" t="s">
        <v>48</v>
      </c>
      <c r="T17" s="169"/>
      <c r="U17" s="170"/>
      <c r="W17" s="162"/>
      <c r="X17" s="162"/>
      <c r="Y17" s="162"/>
      <c r="Z17" s="162"/>
      <c r="AA17" s="162"/>
    </row>
    <row r="18" spans="1:27" ht="15" customHeight="1" thickBot="1" x14ac:dyDescent="0.3">
      <c r="A18" s="38">
        <v>3</v>
      </c>
      <c r="B18" s="89" t="s">
        <v>105</v>
      </c>
      <c r="C18" s="43" t="s">
        <v>112</v>
      </c>
      <c r="D18" s="89"/>
      <c r="E18" s="89">
        <v>5</v>
      </c>
      <c r="F18" s="89">
        <v>0</v>
      </c>
      <c r="G18" s="89">
        <v>3</v>
      </c>
      <c r="H18" s="89">
        <v>0</v>
      </c>
      <c r="I18" s="89">
        <v>0</v>
      </c>
      <c r="J18" s="89"/>
      <c r="K18" s="95">
        <f t="shared" ref="K18" si="1">SUM(F18:I18)*14</f>
        <v>42</v>
      </c>
      <c r="L18" s="95">
        <f t="shared" ref="L18" si="2">E18*25-K18</f>
        <v>83</v>
      </c>
      <c r="M18" s="112" t="s">
        <v>12</v>
      </c>
      <c r="N18" s="126"/>
      <c r="Q18" s="174"/>
      <c r="R18" s="72" t="s">
        <v>47</v>
      </c>
      <c r="S18" s="171" t="s">
        <v>49</v>
      </c>
      <c r="T18" s="172"/>
      <c r="U18" s="173"/>
      <c r="W18" s="162"/>
      <c r="X18" s="162"/>
      <c r="Y18" s="162"/>
      <c r="Z18" s="162"/>
      <c r="AA18" s="162"/>
    </row>
    <row r="19" spans="1:27" ht="15" customHeight="1" x14ac:dyDescent="0.25">
      <c r="A19" s="39"/>
      <c r="B19" s="50"/>
      <c r="C19" s="43"/>
      <c r="D19" s="50"/>
      <c r="E19" s="50"/>
      <c r="F19" s="50"/>
      <c r="G19" s="50"/>
      <c r="H19" s="50"/>
      <c r="I19" s="50"/>
      <c r="J19" s="50"/>
      <c r="K19" s="50"/>
      <c r="L19" s="50"/>
      <c r="M19" s="112"/>
      <c r="N19" s="126"/>
      <c r="Q19" s="17"/>
      <c r="R19" s="16"/>
      <c r="S19" s="17"/>
      <c r="T19" s="17"/>
      <c r="U19" s="17"/>
    </row>
    <row r="20" spans="1:27" ht="15.75" customHeight="1" thickBot="1" x14ac:dyDescent="0.3">
      <c r="A20" s="40"/>
      <c r="B20" s="55"/>
      <c r="C20" s="45"/>
      <c r="D20" s="55"/>
      <c r="E20" s="55"/>
      <c r="F20" s="55"/>
      <c r="G20" s="55"/>
      <c r="H20" s="55"/>
      <c r="I20" s="55"/>
      <c r="J20" s="55"/>
      <c r="K20" s="55"/>
      <c r="L20" s="55"/>
      <c r="M20" s="113"/>
      <c r="N20" s="127"/>
      <c r="Q20" s="165" t="s">
        <v>54</v>
      </c>
      <c r="R20" s="166"/>
      <c r="S20" s="166"/>
      <c r="T20" s="166"/>
      <c r="U20" s="166"/>
      <c r="W20" s="162" t="s">
        <v>57</v>
      </c>
      <c r="X20" s="162"/>
      <c r="Y20" s="162"/>
      <c r="Z20" s="162"/>
      <c r="AA20" s="162"/>
    </row>
    <row r="21" spans="1:27" ht="18" customHeight="1" x14ac:dyDescent="0.25">
      <c r="B21" s="97" t="s">
        <v>42</v>
      </c>
      <c r="C21" s="33" t="s">
        <v>38</v>
      </c>
      <c r="D21" s="100">
        <f>SUM(F9:J11)</f>
        <v>26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2"/>
      <c r="Q21" s="166"/>
      <c r="R21" s="166"/>
      <c r="S21" s="166"/>
      <c r="T21" s="166"/>
      <c r="U21" s="166"/>
      <c r="W21" s="162"/>
      <c r="X21" s="162"/>
      <c r="Y21" s="162"/>
      <c r="Z21" s="162"/>
      <c r="AA21" s="162"/>
    </row>
    <row r="22" spans="1:27" ht="15" customHeight="1" x14ac:dyDescent="0.25">
      <c r="B22" s="98"/>
      <c r="C22" s="34" t="s">
        <v>39</v>
      </c>
      <c r="D22" s="103">
        <f>SUM(F13:J14)</f>
        <v>0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5"/>
      <c r="Q22" s="166"/>
      <c r="R22" s="166"/>
      <c r="S22" s="166"/>
      <c r="T22" s="166"/>
      <c r="U22" s="166"/>
      <c r="W22" s="162"/>
      <c r="X22" s="162"/>
      <c r="Y22" s="162"/>
      <c r="Z22" s="162"/>
      <c r="AA22" s="162"/>
    </row>
    <row r="23" spans="1:27" ht="15" customHeight="1" thickBot="1" x14ac:dyDescent="0.3">
      <c r="B23" s="99"/>
      <c r="C23" s="35" t="s">
        <v>40</v>
      </c>
      <c r="D23" s="106">
        <f>SUM(F18:J20)</f>
        <v>3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8"/>
      <c r="Q23" s="166"/>
      <c r="R23" s="166"/>
      <c r="S23" s="166"/>
      <c r="T23" s="166"/>
      <c r="U23" s="166"/>
      <c r="W23" s="162"/>
      <c r="X23" s="162"/>
      <c r="Y23" s="162"/>
      <c r="Z23" s="162"/>
      <c r="AA23" s="162"/>
    </row>
    <row r="24" spans="1:27" x14ac:dyDescent="0.25">
      <c r="B24" s="14" t="s">
        <v>26</v>
      </c>
      <c r="C24" s="66"/>
      <c r="D24" s="65"/>
      <c r="E24" s="161" t="s">
        <v>27</v>
      </c>
      <c r="F24" s="161"/>
      <c r="G24" s="14"/>
      <c r="H24" s="32"/>
      <c r="I24" s="65"/>
      <c r="J24" s="65"/>
      <c r="K24" s="167" t="s">
        <v>28</v>
      </c>
      <c r="L24" s="167"/>
      <c r="M24" s="167"/>
      <c r="N24" s="167"/>
      <c r="Q24" s="166"/>
      <c r="R24" s="166"/>
      <c r="S24" s="166"/>
      <c r="T24" s="166"/>
      <c r="U24" s="166"/>
      <c r="W24" s="162"/>
      <c r="X24" s="162"/>
      <c r="Y24" s="162"/>
      <c r="Z24" s="162"/>
      <c r="AA24" s="162"/>
    </row>
    <row r="25" spans="1:27" ht="15" customHeight="1" x14ac:dyDescent="0.25">
      <c r="B25" s="109" t="s">
        <v>17</v>
      </c>
      <c r="C25" s="109"/>
      <c r="D25" s="110" t="s">
        <v>58</v>
      </c>
      <c r="E25" s="110"/>
      <c r="F25" s="110"/>
      <c r="G25" s="110"/>
      <c r="H25" s="110"/>
      <c r="I25" s="110"/>
      <c r="J25" s="111" t="s">
        <v>59</v>
      </c>
      <c r="K25" s="111"/>
      <c r="L25" s="111"/>
      <c r="M25" s="111"/>
      <c r="N25" s="111"/>
      <c r="Q25" s="166"/>
      <c r="R25" s="166"/>
      <c r="S25" s="166"/>
      <c r="T25" s="166"/>
      <c r="U25" s="166"/>
      <c r="W25" s="162"/>
      <c r="X25" s="162"/>
      <c r="Y25" s="162"/>
      <c r="Z25" s="162"/>
      <c r="AA25" s="162"/>
    </row>
    <row r="26" spans="1:27" x14ac:dyDescent="0.25">
      <c r="Q26" s="166"/>
      <c r="R26" s="166"/>
      <c r="S26" s="166"/>
      <c r="T26" s="166"/>
      <c r="U26" s="166"/>
      <c r="W26" s="162"/>
      <c r="X26" s="162"/>
      <c r="Y26" s="162"/>
      <c r="Z26" s="162"/>
      <c r="AA26" s="162"/>
    </row>
    <row r="27" spans="1:27" x14ac:dyDescent="0.25">
      <c r="Q27" s="17"/>
      <c r="R27" s="17"/>
      <c r="S27" s="17"/>
      <c r="T27" s="17"/>
      <c r="U27" s="17"/>
    </row>
    <row r="28" spans="1:27" x14ac:dyDescent="0.25">
      <c r="Q28" s="175" t="s">
        <v>56</v>
      </c>
      <c r="R28" s="175"/>
      <c r="S28" s="175"/>
      <c r="T28" s="175"/>
      <c r="U28" s="175"/>
    </row>
    <row r="29" spans="1:27" x14ac:dyDescent="0.25">
      <c r="B29" s="65"/>
      <c r="C29" s="65"/>
      <c r="H29" s="4"/>
      <c r="I29" s="4"/>
      <c r="J29" s="4"/>
      <c r="K29" s="65"/>
      <c r="L29" s="65"/>
      <c r="M29" s="65"/>
      <c r="Q29" s="175"/>
      <c r="R29" s="175"/>
      <c r="S29" s="175"/>
      <c r="T29" s="175"/>
      <c r="U29" s="175"/>
    </row>
    <row r="30" spans="1:27" ht="15" customHeight="1" x14ac:dyDescent="0.25">
      <c r="B30" s="65"/>
      <c r="C30" s="65"/>
      <c r="H30" s="4"/>
      <c r="I30" s="4"/>
      <c r="J30" s="4"/>
      <c r="K30" s="65"/>
      <c r="L30" s="65"/>
      <c r="M30" s="65"/>
      <c r="Q30" s="175"/>
      <c r="R30" s="175"/>
      <c r="S30" s="175"/>
      <c r="T30" s="175"/>
      <c r="U30" s="175"/>
    </row>
    <row r="31" spans="1:27" ht="15" customHeight="1" x14ac:dyDescent="0.2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Q31" s="175"/>
      <c r="R31" s="175"/>
      <c r="S31" s="175"/>
      <c r="T31" s="175"/>
      <c r="U31" s="175"/>
    </row>
    <row r="32" spans="1:27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Q32" s="175"/>
      <c r="R32" s="175"/>
      <c r="S32" s="175"/>
      <c r="T32" s="175"/>
      <c r="U32" s="175"/>
    </row>
    <row r="33" spans="2:21" x14ac:dyDescent="0.2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Q33" s="175"/>
      <c r="R33" s="175"/>
      <c r="S33" s="175"/>
      <c r="T33" s="175"/>
      <c r="U33" s="175"/>
    </row>
    <row r="34" spans="2:2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2:21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2:21" x14ac:dyDescent="0.25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21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21" x14ac:dyDescent="0.25">
      <c r="B38" s="65"/>
      <c r="C38" s="65"/>
      <c r="H38" s="65"/>
      <c r="I38" s="65"/>
      <c r="J38" s="65"/>
      <c r="K38" s="65"/>
      <c r="L38" s="65"/>
      <c r="M38" s="65"/>
    </row>
    <row r="39" spans="2:21" x14ac:dyDescent="0.25">
      <c r="B39" s="65"/>
      <c r="C39" s="65"/>
      <c r="H39" s="65"/>
      <c r="I39" s="65"/>
      <c r="J39" s="65"/>
      <c r="K39" s="65"/>
      <c r="L39" s="65"/>
      <c r="M39" s="65"/>
    </row>
    <row r="40" spans="2:21" x14ac:dyDescent="0.2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21" x14ac:dyDescent="0.2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21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2:21" x14ac:dyDescent="0.25">
      <c r="B43" s="65"/>
      <c r="C43" s="65"/>
      <c r="H43" s="65"/>
      <c r="I43" s="65"/>
      <c r="J43" s="65"/>
      <c r="K43" s="65"/>
      <c r="L43" s="65"/>
      <c r="M43" s="65"/>
    </row>
    <row r="44" spans="2:21" x14ac:dyDescent="0.25">
      <c r="B44" s="65"/>
      <c r="C44" s="65"/>
      <c r="H44" s="65"/>
      <c r="I44" s="65"/>
      <c r="J44" s="65"/>
      <c r="K44" s="65"/>
      <c r="L44" s="65"/>
      <c r="M44" s="65"/>
    </row>
    <row r="45" spans="2:21" x14ac:dyDescent="0.25">
      <c r="B45" s="65"/>
      <c r="C45" s="65"/>
      <c r="H45" s="65"/>
      <c r="I45" s="65"/>
      <c r="J45" s="65"/>
      <c r="K45" s="65"/>
      <c r="L45" s="65"/>
      <c r="M45" s="65"/>
    </row>
    <row r="46" spans="2:21" x14ac:dyDescent="0.25">
      <c r="B46" s="65"/>
      <c r="C46" s="65"/>
      <c r="H46" s="65"/>
      <c r="I46" s="65"/>
      <c r="J46" s="65"/>
      <c r="K46" s="65"/>
      <c r="L46" s="65"/>
      <c r="M46" s="65"/>
    </row>
    <row r="47" spans="2:21" x14ac:dyDescent="0.25">
      <c r="B47" s="65"/>
      <c r="C47" s="65"/>
      <c r="D47" s="4"/>
      <c r="E47" s="4"/>
      <c r="F47" s="4"/>
      <c r="G47" s="4"/>
      <c r="H47" s="65"/>
      <c r="I47" s="65"/>
      <c r="J47" s="65"/>
      <c r="K47" s="65"/>
      <c r="L47" s="65"/>
      <c r="M47" s="65"/>
    </row>
    <row r="48" spans="2:21" ht="14.45" customHeight="1" x14ac:dyDescent="0.25">
      <c r="B48" s="65"/>
      <c r="C48" s="65"/>
      <c r="D48" s="4"/>
      <c r="E48" s="4"/>
      <c r="F48" s="4"/>
      <c r="G48" s="4"/>
      <c r="H48" s="65"/>
      <c r="I48" s="65"/>
      <c r="J48" s="65"/>
      <c r="K48" s="65"/>
      <c r="L48" s="65"/>
      <c r="M48" s="65"/>
    </row>
    <row r="49" spans="2:13" x14ac:dyDescent="0.25">
      <c r="B49" s="65"/>
      <c r="C49" s="65"/>
      <c r="D49" s="136" t="s">
        <v>18</v>
      </c>
      <c r="E49" s="136"/>
      <c r="F49" s="136"/>
      <c r="G49" s="136"/>
      <c r="H49" s="65"/>
      <c r="I49" s="65"/>
      <c r="J49" s="65"/>
      <c r="K49" s="65"/>
      <c r="L49" s="65"/>
      <c r="M49" s="65"/>
    </row>
    <row r="50" spans="2:13" x14ac:dyDescent="0.25">
      <c r="B50" s="65"/>
      <c r="C50" s="65"/>
      <c r="D50" s="136" t="s">
        <v>19</v>
      </c>
      <c r="E50" s="136"/>
      <c r="F50" s="136"/>
      <c r="G50" s="136"/>
      <c r="H50" s="65"/>
      <c r="I50" s="65"/>
      <c r="J50" s="65"/>
      <c r="K50" s="65"/>
      <c r="L50" s="65"/>
      <c r="M50" s="65"/>
    </row>
    <row r="51" spans="2:13" x14ac:dyDescent="0.25">
      <c r="B51" s="65"/>
      <c r="C51" s="65"/>
      <c r="D51" s="65"/>
      <c r="E51" s="4"/>
      <c r="F51" s="4"/>
      <c r="G51" s="4"/>
      <c r="H51" s="65"/>
      <c r="I51" s="65"/>
      <c r="J51" s="65"/>
      <c r="K51" s="65"/>
      <c r="L51" s="65"/>
      <c r="M51" s="65"/>
    </row>
    <row r="52" spans="2:13" x14ac:dyDescent="0.2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2:13" x14ac:dyDescent="0.2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2:13" x14ac:dyDescent="0.25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</sheetData>
  <mergeCells count="66">
    <mergeCell ref="D49:G49"/>
    <mergeCell ref="M19:N19"/>
    <mergeCell ref="A17:N17"/>
    <mergeCell ref="D50:G50"/>
    <mergeCell ref="W20:AA26"/>
    <mergeCell ref="B21:B23"/>
    <mergeCell ref="D21:N21"/>
    <mergeCell ref="D22:N22"/>
    <mergeCell ref="D23:N23"/>
    <mergeCell ref="E24:F24"/>
    <mergeCell ref="K24:N24"/>
    <mergeCell ref="M20:N20"/>
    <mergeCell ref="Q20:U26"/>
    <mergeCell ref="B25:C25"/>
    <mergeCell ref="D25:I25"/>
    <mergeCell ref="Q28:U33"/>
    <mergeCell ref="J25:N25"/>
    <mergeCell ref="W13:AA18"/>
    <mergeCell ref="I13:I14"/>
    <mergeCell ref="J13:J14"/>
    <mergeCell ref="K13:K14"/>
    <mergeCell ref="L13:L14"/>
    <mergeCell ref="M13:N14"/>
    <mergeCell ref="K15:K16"/>
    <mergeCell ref="L15:L16"/>
    <mergeCell ref="Q17:Q18"/>
    <mergeCell ref="S17:U17"/>
    <mergeCell ref="M18:N18"/>
    <mergeCell ref="S18:U18"/>
    <mergeCell ref="A12:N12"/>
    <mergeCell ref="Q12:Q16"/>
    <mergeCell ref="R12:U16"/>
    <mergeCell ref="A15:C16"/>
    <mergeCell ref="E15:E16"/>
    <mergeCell ref="B13:B14"/>
    <mergeCell ref="D13:D14"/>
    <mergeCell ref="E13:E14"/>
    <mergeCell ref="F13:F14"/>
    <mergeCell ref="G13:G14"/>
    <mergeCell ref="H13:H14"/>
    <mergeCell ref="M9:N9"/>
    <mergeCell ref="Q9:Q11"/>
    <mergeCell ref="R9:U11"/>
    <mergeCell ref="M10:N10"/>
    <mergeCell ref="M11:N11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19:D20 D31:D37 D40:D42 D47:D1048576 D5:D7 D13:D15 D9:D11">
    <cfRule type="cellIs" dxfId="17" priority="13" operator="equal">
      <formula>"DS"</formula>
    </cfRule>
    <cfRule type="cellIs" dxfId="16" priority="14" operator="equal">
      <formula>"DA"</formula>
    </cfRule>
  </conditionalFormatting>
  <conditionalFormatting sqref="D25">
    <cfRule type="cellIs" dxfId="15" priority="9" operator="equal">
      <formula>"S"</formula>
    </cfRule>
    <cfRule type="cellIs" dxfId="14" priority="10" operator="equal">
      <formula>"D"</formula>
    </cfRule>
    <cfRule type="cellIs" dxfId="13" priority="11" operator="equal">
      <formula>"C"</formula>
    </cfRule>
    <cfRule type="cellIs" dxfId="12" priority="12" operator="equal">
      <formula>"F"</formula>
    </cfRule>
  </conditionalFormatting>
  <conditionalFormatting sqref="D3">
    <cfRule type="cellIs" dxfId="11" priority="7" operator="equal">
      <formula>"DS"</formula>
    </cfRule>
    <cfRule type="cellIs" dxfId="10" priority="8" operator="equal">
      <formula>"DA"</formula>
    </cfRule>
  </conditionalFormatting>
  <conditionalFormatting sqref="D18">
    <cfRule type="cellIs" dxfId="7" priority="3" operator="equal">
      <formula>"DS"</formula>
    </cfRule>
    <cfRule type="cellIs" dxfId="6" priority="4" operator="equal">
      <formula>"DA"</formula>
    </cfRule>
  </conditionalFormatting>
  <conditionalFormatting sqref="D4">
    <cfRule type="cellIs" dxfId="1" priority="1" operator="equal">
      <formula>"DS"</formula>
    </cfRule>
    <cfRule type="cellIs" dxfId="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Petrisor</dc:creator>
  <cp:lastModifiedBy>Ioan Cristian MUSTATA (24777)</cp:lastModifiedBy>
  <cp:lastPrinted>2022-06-15T12:58:08Z</cp:lastPrinted>
  <dcterms:created xsi:type="dcterms:W3CDTF">2015-06-05T18:19:34Z</dcterms:created>
  <dcterms:modified xsi:type="dcterms:W3CDTF">2022-06-25T04:04:35Z</dcterms:modified>
</cp:coreProperties>
</file>